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0" yWindow="90" windowWidth="19080" windowHeight="10020"/>
  </bookViews>
  <sheets>
    <sheet name="PS 09-02-01" sheetId="20" r:id="rId1"/>
    <sheet name="hide" sheetId="4" r:id="rId2"/>
    <sheet name="List1" sheetId="21" r:id="rId3"/>
  </sheets>
  <definedNames>
    <definedName name="_xlnm._FilterDatabase" localSheetId="1" hidden="1">hide!$A$1:$L$4</definedName>
    <definedName name="_xlnm._FilterDatabase" localSheetId="0" hidden="1">'PS 09-02-01'!$A$12:$L$446</definedName>
    <definedName name="_xlnm.Print_Titles" localSheetId="0">'PS 09-02-01'!$9:$12</definedName>
    <definedName name="_xlnm.Print_Area" localSheetId="0">'PS 09-02-01'!$B$1:$L$446</definedName>
  </definedNames>
  <calcPr calcId="145621"/>
</workbook>
</file>

<file path=xl/calcChain.xml><?xml version="1.0" encoding="utf-8"?>
<calcChain xmlns="http://schemas.openxmlformats.org/spreadsheetml/2006/main">
  <c r="L14" i="20" l="1"/>
  <c r="L18" i="20"/>
  <c r="L22" i="20"/>
  <c r="L26" i="20"/>
  <c r="L30" i="20"/>
  <c r="L34" i="20"/>
  <c r="L38" i="20"/>
  <c r="L42" i="20"/>
  <c r="L46" i="20"/>
  <c r="L50" i="20"/>
  <c r="L54" i="20"/>
  <c r="L58" i="20"/>
  <c r="L62" i="20"/>
  <c r="L66" i="20"/>
  <c r="L70" i="20"/>
  <c r="L74" i="20"/>
  <c r="L78" i="20"/>
  <c r="L82" i="20"/>
  <c r="L86" i="20"/>
  <c r="L90" i="20"/>
  <c r="L94" i="20"/>
  <c r="L98" i="20"/>
  <c r="L104" i="20"/>
  <c r="L108" i="20"/>
  <c r="L112" i="20"/>
  <c r="L116" i="20"/>
  <c r="L120" i="20"/>
  <c r="L124" i="20"/>
  <c r="L128" i="20"/>
  <c r="L132" i="20"/>
  <c r="L136" i="20"/>
  <c r="L140" i="20"/>
  <c r="L144" i="20"/>
  <c r="L148" i="20"/>
  <c r="L152" i="20"/>
  <c r="L156" i="20"/>
  <c r="L160" i="20"/>
  <c r="L164" i="20"/>
  <c r="L168" i="20"/>
  <c r="L172" i="20"/>
  <c r="L176" i="20"/>
  <c r="L180" i="20"/>
  <c r="L184" i="20"/>
  <c r="L188" i="20"/>
  <c r="L192" i="20"/>
  <c r="L196" i="20"/>
  <c r="L200" i="20"/>
  <c r="L204" i="20"/>
  <c r="L208" i="20"/>
  <c r="L212" i="20"/>
  <c r="L216" i="20"/>
  <c r="L220" i="20"/>
  <c r="L224" i="20"/>
  <c r="L228" i="20"/>
  <c r="L232" i="20"/>
  <c r="L236" i="20"/>
  <c r="L240" i="20"/>
  <c r="L244" i="20"/>
  <c r="L248" i="20"/>
  <c r="L252" i="20"/>
  <c r="L256" i="20"/>
  <c r="L260" i="20"/>
  <c r="L264" i="20"/>
  <c r="L268" i="20"/>
  <c r="L272" i="20"/>
  <c r="L276" i="20"/>
  <c r="L280" i="20"/>
  <c r="L284" i="20"/>
  <c r="L288" i="20"/>
  <c r="L292" i="20"/>
  <c r="L296" i="20"/>
  <c r="L300" i="20"/>
  <c r="L304" i="20"/>
  <c r="L308" i="20"/>
  <c r="L312" i="20"/>
  <c r="L316" i="20"/>
  <c r="L320" i="20"/>
  <c r="L324" i="20"/>
  <c r="L328" i="20"/>
  <c r="L332" i="20"/>
  <c r="L336" i="20"/>
  <c r="L340" i="20"/>
  <c r="L344" i="20"/>
  <c r="L348" i="20"/>
  <c r="L352" i="20"/>
  <c r="L356" i="20"/>
  <c r="L360" i="20"/>
  <c r="L364" i="20"/>
  <c r="L368" i="20"/>
  <c r="L372" i="20"/>
  <c r="L376" i="20"/>
  <c r="L380" i="20"/>
  <c r="L384" i="20"/>
  <c r="L388" i="20"/>
  <c r="L392" i="20"/>
  <c r="L396" i="20"/>
  <c r="L400" i="20"/>
  <c r="L404" i="20"/>
  <c r="L408" i="20"/>
  <c r="L412" i="20"/>
  <c r="L416" i="20"/>
  <c r="L420" i="20"/>
  <c r="L424" i="20"/>
  <c r="L428" i="20"/>
  <c r="L432" i="20"/>
  <c r="L438" i="20"/>
  <c r="L442" i="20"/>
  <c r="L446" i="20" l="1"/>
  <c r="L436" i="20"/>
  <c r="L102" i="20"/>
  <c r="B18" i="20"/>
  <c r="L9" i="20"/>
  <c r="K9" i="20"/>
  <c r="B9" i="20"/>
  <c r="F5" i="20"/>
  <c r="L1" i="20"/>
  <c r="B22" i="20" l="1"/>
  <c r="L1" i="4"/>
  <c r="B26" i="20" l="1"/>
  <c r="B30" i="20" l="1"/>
  <c r="B34" i="20" s="1"/>
  <c r="B38" i="20" l="1"/>
  <c r="B42" i="20" l="1"/>
  <c r="B46" i="20" l="1"/>
  <c r="B50" i="20" l="1"/>
  <c r="B54" i="20" l="1"/>
  <c r="B58" i="20" l="1"/>
  <c r="B62" i="20" l="1"/>
  <c r="B66" i="20" s="1"/>
  <c r="B70" i="20" s="1"/>
  <c r="B74" i="20" s="1"/>
  <c r="B78" i="20" s="1"/>
  <c r="B82" i="20" s="1"/>
  <c r="B86" i="20" s="1"/>
  <c r="B90" i="20" s="1"/>
  <c r="B94" i="20" s="1"/>
  <c r="B98" i="20" s="1"/>
  <c r="B104" i="20" s="1"/>
  <c r="B108" i="20" s="1"/>
  <c r="B112" i="20" s="1"/>
  <c r="B116" i="20" s="1"/>
  <c r="B120" i="20" s="1"/>
  <c r="B124" i="20" s="1"/>
  <c r="B128" i="20" s="1"/>
  <c r="B132" i="20" s="1"/>
  <c r="B136" i="20" s="1"/>
  <c r="B140" i="20" s="1"/>
  <c r="B144" i="20" s="1"/>
  <c r="B148" i="20" s="1"/>
  <c r="B152" i="20" s="1"/>
  <c r="B156" i="20" s="1"/>
  <c r="B160" i="20" s="1"/>
  <c r="B164" i="20" s="1"/>
  <c r="B168" i="20" s="1"/>
  <c r="B172" i="20" s="1"/>
  <c r="B176" i="20" s="1"/>
  <c r="B180" i="20" s="1"/>
  <c r="B184" i="20" s="1"/>
  <c r="B188" i="20" s="1"/>
  <c r="B192" i="20" s="1"/>
  <c r="B196" i="20" s="1"/>
  <c r="B200" i="20" s="1"/>
  <c r="B204" i="20" s="1"/>
  <c r="B208" i="20" s="1"/>
  <c r="B212" i="20" s="1"/>
  <c r="B216" i="20" s="1"/>
  <c r="B220" i="20" s="1"/>
  <c r="B224" i="20" s="1"/>
  <c r="B228" i="20" s="1"/>
  <c r="B232" i="20" s="1"/>
  <c r="B236" i="20" s="1"/>
  <c r="B240" i="20" s="1"/>
  <c r="B244" i="20" s="1"/>
  <c r="B248" i="20" s="1"/>
  <c r="B252" i="20" s="1"/>
  <c r="B256" i="20" s="1"/>
  <c r="B260" i="20" s="1"/>
  <c r="B264" i="20" s="1"/>
  <c r="B268" i="20" s="1"/>
  <c r="B272" i="20" s="1"/>
  <c r="B276" i="20" s="1"/>
  <c r="B280" i="20" s="1"/>
  <c r="B284" i="20" s="1"/>
  <c r="B288" i="20" s="1"/>
  <c r="B292" i="20" s="1"/>
  <c r="B296" i="20" s="1"/>
  <c r="B300" i="20" s="1"/>
  <c r="B304" i="20" s="1"/>
  <c r="B308" i="20" s="1"/>
  <c r="B312" i="20" s="1"/>
  <c r="B316" i="20" s="1"/>
  <c r="B320" i="20" s="1"/>
  <c r="B324" i="20" s="1"/>
  <c r="B328" i="20" s="1"/>
  <c r="B332" i="20" s="1"/>
  <c r="B336" i="20" s="1"/>
  <c r="B340" i="20" s="1"/>
  <c r="B344" i="20" s="1"/>
  <c r="B348" i="20" s="1"/>
  <c r="B352" i="20" s="1"/>
  <c r="B356" i="20" s="1"/>
  <c r="B360" i="20" s="1"/>
  <c r="B364" i="20" s="1"/>
  <c r="B368" i="20" s="1"/>
  <c r="B372" i="20" s="1"/>
  <c r="B376" i="20" s="1"/>
  <c r="B380" i="20" s="1"/>
  <c r="B384" i="20" s="1"/>
  <c r="B388" i="20" s="1"/>
  <c r="B392" i="20" s="1"/>
  <c r="B396" i="20" s="1"/>
  <c r="B400" i="20" s="1"/>
  <c r="B404" i="20" s="1"/>
  <c r="B408" i="20" s="1"/>
  <c r="B412" i="20" s="1"/>
  <c r="B416" i="20" s="1"/>
  <c r="B420" i="20" s="1"/>
  <c r="B424" i="20" s="1"/>
  <c r="B428" i="20" s="1"/>
  <c r="B432" i="20" s="1"/>
  <c r="B438" i="20" s="1"/>
  <c r="B442" i="20" s="1"/>
  <c r="K2" i="20"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<sst xmlns="http://schemas.openxmlformats.org/spreadsheetml/2006/main" count="1135" uniqueCount="286">
  <si>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</si>
  <si>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</si>
  <si>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</si>
  <si>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</si>
  <si>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</si>
  <si>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</si>
  <si>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</si>
  <si>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</si>
  <si>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</si>
  <si>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</si>
  <si>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</si>
  <si>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</si>
  <si>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</si>
  <si>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</si>
  <si>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</si>
  <si>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</si>
  <si>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</si>
  <si>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</si>
  <si>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</si>
  <si>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</si>
  <si>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</si>
  <si>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</si>
  <si>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</si>
  <si>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</si>
  <si>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</si>
  <si>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</si>
  <si>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</si>
  <si>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</si>
  <si>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</si>
  <si>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</si>
  <si>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</si>
  <si>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</si>
  <si>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</si>
  <si>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</si>
  <si>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</si>
  <si>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</si>
  <si>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</si>
  <si>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SUDOP PRAHA a.s.</t>
  </si>
  <si>
    <t>S</t>
  </si>
  <si>
    <t>OTSKP_ŽS17</t>
  </si>
  <si>
    <t>KUS</t>
  </si>
  <si>
    <t>M</t>
  </si>
  <si>
    <t>M2</t>
  </si>
  <si>
    <t>viz textová a výkresová část projektové dokumentace</t>
  </si>
  <si>
    <t>Reiterman Aleš</t>
  </si>
  <si>
    <t xml:space="preserve">Zemní práce </t>
  </si>
  <si>
    <t>701011R</t>
  </si>
  <si>
    <t>702212</t>
  </si>
  <si>
    <t>703755</t>
  </si>
  <si>
    <t>703756</t>
  </si>
  <si>
    <t>703763</t>
  </si>
  <si>
    <t>701001</t>
  </si>
  <si>
    <t>701ADCR</t>
  </si>
  <si>
    <t>KM</t>
  </si>
  <si>
    <t>VYTYČENÍ TRASY</t>
  </si>
  <si>
    <t>KABELOVÁ CHRÁNIČKA ZEMNÍ DN PŘES 100 DO 200 MM</t>
  </si>
  <si>
    <t>PROTIPOŽÁRNÍ UCPÁVKA PROSTUPU KABELOVÉHO PR. DO 200MM, DO EI 90 MIN.</t>
  </si>
  <si>
    <t>PROTIPOŽÁRNÍ TMEL ( TUBA - 1000ML ), DO EI 90 MIN.</t>
  </si>
  <si>
    <t>KABELOVÁ UCPÁVKA VODĚ ODOLNÁ PRO VNITŘNÍ PRŮMĚR OTVORU 105 - 185MM</t>
  </si>
  <si>
    <t>OZNAČOVACÍ ŠTÍTEK KABELOVÉHO VEDENÍ, SPOJKY NEBO KABELOVÉ SKŘÍNĚ (VČETNĚ OBJÍMKY)</t>
  </si>
  <si>
    <t>GEODETICKÉ ZAMĚŘENÍ TRASY</t>
  </si>
  <si>
    <t>SUDOP R-208</t>
  </si>
  <si>
    <t>1. Položka obsahuje:
 – vytyčení nové trasy vedení na stěně či v terénu. Položka neobsahuje:
 X
3. Způsob měření:
Udává se v metrech vybourané rýhy</t>
  </si>
  <si>
    <t>Položka obsahuje: Geodetické zaměření trasy. Dále obsahuje cenu za pom. mechanismy včetně všech ostatních vedlejších nákladů.</t>
  </si>
  <si>
    <t>Dodávky + montáže + nosný materiál</t>
  </si>
  <si>
    <t>75J212</t>
  </si>
  <si>
    <t>742F12</t>
  </si>
  <si>
    <t>75I81X</t>
  </si>
  <si>
    <t>75I851</t>
  </si>
  <si>
    <t>75I85X</t>
  </si>
  <si>
    <t>75I911</t>
  </si>
  <si>
    <t>75I91X</t>
  </si>
  <si>
    <t>75I961</t>
  </si>
  <si>
    <t>75I962</t>
  </si>
  <si>
    <t>75IA11</t>
  </si>
  <si>
    <t>75IA1X</t>
  </si>
  <si>
    <t>75IA51</t>
  </si>
  <si>
    <t>75IA5X</t>
  </si>
  <si>
    <t>75IEH1</t>
  </si>
  <si>
    <t>75IEHX</t>
  </si>
  <si>
    <t>75IF21</t>
  </si>
  <si>
    <t>75IF2X</t>
  </si>
  <si>
    <t>75IFA1</t>
  </si>
  <si>
    <t>75IFAX</t>
  </si>
  <si>
    <t>75IFB1</t>
  </si>
  <si>
    <t>75IFBX</t>
  </si>
  <si>
    <t>75IF31</t>
  </si>
  <si>
    <t>75IF3X</t>
  </si>
  <si>
    <t>75IF91</t>
  </si>
  <si>
    <t>75IF9X</t>
  </si>
  <si>
    <t>741C04</t>
  </si>
  <si>
    <t>741C05</t>
  </si>
  <si>
    <t>742K12</t>
  </si>
  <si>
    <t>75IH21</t>
  </si>
  <si>
    <t>75IH32</t>
  </si>
  <si>
    <t>75IH81</t>
  </si>
  <si>
    <t>75IH8X</t>
  </si>
  <si>
    <t>75IH91</t>
  </si>
  <si>
    <t>75IH9X</t>
  </si>
  <si>
    <t>75II21</t>
  </si>
  <si>
    <t>75IJ11</t>
  </si>
  <si>
    <t>75IJ12</t>
  </si>
  <si>
    <t>75IJ13</t>
  </si>
  <si>
    <t>75IJ14</t>
  </si>
  <si>
    <t>75IK21</t>
  </si>
  <si>
    <t>75J821</t>
  </si>
  <si>
    <t>75J82X</t>
  </si>
  <si>
    <t>75J921</t>
  </si>
  <si>
    <t>75J92X</t>
  </si>
  <si>
    <t>75K112</t>
  </si>
  <si>
    <t>75K11X</t>
  </si>
  <si>
    <t>75IL71R</t>
  </si>
  <si>
    <t>KABEL SDĚLOVACÍ PRO VNITŘNÍ POUŽITÍ DO 10 PÁRŮ PRŮMĚRU 0,5 MM</t>
  </si>
  <si>
    <t>KABEL NN NEBO VODIČ JEDNOŽÍLOVÝ CU S PLASTOVOU IZOLACÍ OD 4 DO 16 MM2</t>
  </si>
  <si>
    <t>KABEL OPTICKÝ SINGLEMODE - MONTÁŽ</t>
  </si>
  <si>
    <t>KABEL OPTICKÝ - REZERVA PŘES 500 MM - DODÁVKA</t>
  </si>
  <si>
    <t>KABEL OPTICKÝ - REZERVA PŘES 500 MM - MONTÁŽ</t>
  </si>
  <si>
    <t>ELEKTROINSTALAČNÍ TRUBKA S FUNKČNÍ ODOLNOSTÍ PŘI POŽÁRU VČETNĚ UPEVNĚNÍ A PŘÍSLUŠENSTVÍ DN PRŮMĚRU PŘES 25 DO 40 MM</t>
  </si>
  <si>
    <t>OPTOTRUBKA HDPE PRŮMĚRU DO 40 MM</t>
  </si>
  <si>
    <t>OPTOTRUBKA HDPE - MONTÁŽ</t>
  </si>
  <si>
    <t>OPTOTRUBKA - HERMETIZACE ÚSEKU DO 2000 M</t>
  </si>
  <si>
    <t>OPTOTRUBKA - KALIBRACE</t>
  </si>
  <si>
    <t>OPTOTRUBKOVÁ SPOJKA  PRŮMĚRU DO 40 MM</t>
  </si>
  <si>
    <t>OPTOTRUBKOVÁ SPOJKA  - MONTÁŽ</t>
  </si>
  <si>
    <t>OPTOTRUBKOVÁ KONCOVKA PRŮMĚRU DO 40 MM</t>
  </si>
  <si>
    <t>OPTOTRUBKOVÁ KONCOVKA - MONTÁŽ</t>
  </si>
  <si>
    <t>KONEKTOROVÝ MODUL 12 VLÁKEN - DODÁVKA</t>
  </si>
  <si>
    <t>KONEKTOROVÝ MODUL 12 VLÁKEN - MONTÁŽ</t>
  </si>
  <si>
    <t>ROZPOJOVACÍ SVORKOVNICE 2/10, 2/8</t>
  </si>
  <si>
    <t>ROZPOJOVACÍ SVORKOVNICE 2/10, 2/8 - MONTÁŽ</t>
  </si>
  <si>
    <t>NOSNÍK BLESKOJISTEK - DODÁVKA</t>
  </si>
  <si>
    <t>NOSNÍK BLESKOJISTEK - MONTÁŽ</t>
  </si>
  <si>
    <t>BLESKOJISTKA - DODÁVKA</t>
  </si>
  <si>
    <t>BLESKOJISTKA - MONTÁŽ</t>
  </si>
  <si>
    <t>ZEMNÍCÍ SVORKOVNICE - DODÁVKA</t>
  </si>
  <si>
    <t>ZEMNÍCÍ SVORKOVNICE - MONTÁŽ</t>
  </si>
  <si>
    <t>KONSTRUKCE DO SKŘÍNĚ 19" PRO UPEVNĚNÍ ZAŘÍZENÍ - DODÁVKA</t>
  </si>
  <si>
    <t>KONSTRUKCE DO SKŘÍNĚ 19" PRO UPEVNĚNÍ ZAŘÍZENÍ - MONTÁŽ</t>
  </si>
  <si>
    <t>OCHRANNÉ POSPOJOVÁNÍ CU VODIČEM DO 16 MM2</t>
  </si>
  <si>
    <t>SPOJOVÁNÍ UZEMŇOVACÍCH VODIČŮ</t>
  </si>
  <si>
    <t>UKONČENÍ JEDNOŽÍLOVÉHO KABELU V ROZVADĚČI NEBO NA PŘÍSTROJI OD 4 DO 16 MM2</t>
  </si>
  <si>
    <t>UKONČENÍ KABELU CELOPLASTOVÝHO S PANCÍŘEM DO 40 ŽIL</t>
  </si>
  <si>
    <t>UKONČENÍ KABELU FORMA KABELOVÁ DÉLKY DO 0,5 M DO 25XN</t>
  </si>
  <si>
    <t>UKONČENÍ KABELU OBJÍMKA KABELOVÁ - DODÁVKA</t>
  </si>
  <si>
    <t>UKONČENÍ KABELU OBJÍMKA KABELOVÁ - MONTÁŽ</t>
  </si>
  <si>
    <t>UKONČENÍ KABELU ŠTÍTEK KABELOVÝ - DODÁVKA</t>
  </si>
  <si>
    <t>UKONČENÍ KABELU ŠTÍTEK KABELOVÝ - MONTÁŽ</t>
  </si>
  <si>
    <t>SPOJKA PRO CELOPLASTOVÉ KABELY S PANCÍŘEM DO 100 ŽIL</t>
  </si>
  <si>
    <t>MĚŘENÍ - ZŘÍZENÍ VÝVODU KABELOVÉHO PLÁŠTĚ PRO MĚŘENÍ</t>
  </si>
  <si>
    <t>MĚŘENÍ JEDNOSMĚRNÉ NA SDĚLOVACÍM KABELU</t>
  </si>
  <si>
    <t>MĚŘENÍ ÚTLUMU PŘESLECHU NA BLÍZKÉM KONCI NA MÍSTNÍM SDĚL. KABELU ZA 1 ČTYŘKU XN A 1 MĚŘENÝ ÚSEK</t>
  </si>
  <si>
    <t>MĚŘENÍ A VYROVNÁNÍ KAPACITNÍCH NEROVNOVÁH NA MÍSTNÍM SDĚLOVACÍM KABELU, KABEL DO 4 KM DÉLKY, 1 ČTYŘKA</t>
  </si>
  <si>
    <t>MĚŘENÍ KOMPLEXNÍ OPTICKÉHO KABELU</t>
  </si>
  <si>
    <t>OPTICKÝ PIGTAIL SINGLEMODE DO 2 M</t>
  </si>
  <si>
    <t>OPTICKÝ PIGTAIL SINGLEMODE - MONTÁŽ</t>
  </si>
  <si>
    <t>OPTICKÝ PATCHCORD SINGLEMODE DO 5 M</t>
  </si>
  <si>
    <t>OPTICKÝ PATCHCORD SINGLEMODE - MONTÁŽ</t>
  </si>
  <si>
    <t>TRANSFORMÁTOR ODDĚLOVACÍ (OCHRANNÝ) PŘES 1000 VA</t>
  </si>
  <si>
    <t>TRANSFORMÁTOR ODDĚLOVACÍ (OCHRANNÝ) - MONTÁŽ</t>
  </si>
  <si>
    <t>KABELOVÁ KNIHA - VYHOTOVENÍ</t>
  </si>
  <si>
    <t>KMPÁR</t>
  </si>
  <si>
    <t>KMČTYŘKA</t>
  </si>
  <si>
    <t>ÚSEK</t>
  </si>
  <si>
    <t>VLÁKNO</t>
  </si>
  <si>
    <t>m</t>
  </si>
  <si>
    <t>Poplatky za skládky</t>
  </si>
  <si>
    <t>015310</t>
  </si>
  <si>
    <t>T</t>
  </si>
  <si>
    <t>POPLATKY ZA LIKVIDACŮ ODPADŮ NEKONTAMINOVANÝCH - 16 02 14  ELEKTROŠROT (VYŘAZENÁ EL. ZAŘÍZENÍ A PŘÍSTR. - AL, CU A VZ. KOVY)</t>
  </si>
  <si>
    <t>Zvýšení traťové rychlosti v úseku Oldřichov u Duchcova - Bílina</t>
  </si>
  <si>
    <t>PS 09-02-01</t>
  </si>
  <si>
    <t>Řetenice - Oldřichov u Duchcova, TK</t>
  </si>
  <si>
    <t>5423720012</t>
  </si>
  <si>
    <t>S631500727</t>
  </si>
  <si>
    <t>11110</t>
  </si>
  <si>
    <t>ODSTRANĚNÍ TRAVIN</t>
  </si>
  <si>
    <t>13173</t>
  </si>
  <si>
    <t>HLOUBENÍ JAM ZAPAŽ I NEPAŽ TŘ. I</t>
  </si>
  <si>
    <t>M3</t>
  </si>
  <si>
    <t>131738</t>
  </si>
  <si>
    <t>HLOUBENÍ JAM ZAPAŽ I NEPAŽ TŘ. I, ODVOZ DO 20KM</t>
  </si>
  <si>
    <t>13273</t>
  </si>
  <si>
    <t>HLOUBENÍ RÝH ŠÍŘ DO 2M PAŽ I NEPAŽ TŘ. I</t>
  </si>
  <si>
    <t>132738</t>
  </si>
  <si>
    <t>HLOUBENÍ RÝH ŠÍŘ DO 2M PAŽ I NEPAŽ TŘ. I, ODVOZ DO 20KM</t>
  </si>
  <si>
    <t>17411</t>
  </si>
  <si>
    <t>ZÁSYP JAM A RÝH ZEMINOU SE ZHUTNĚNÍM</t>
  </si>
  <si>
    <t>702111</t>
  </si>
  <si>
    <t>KABELOVÝ ŽLAB ZEMNÍ VČETNĚ KRYTU SVĚTLÉ ŠÍŘKY DO 120 MM</t>
  </si>
  <si>
    <t>702901</t>
  </si>
  <si>
    <t>ZASYPÁNÍ KABELOVÉHO ŽLABU VRSTVOU Z PŘESÁTÉHO PÍSKU SVĚTLÉ ŠÍŘKY DO 120 MM</t>
  </si>
  <si>
    <t>702312</t>
  </si>
  <si>
    <t>ZAKRYTÍ KABELŮ VÝSTRAŽNOU FÓLIÍ ŠÍŘKY PŘES 20 DO 40 CM</t>
  </si>
  <si>
    <t>709110</t>
  </si>
  <si>
    <t>PROVIZORNÍ ZAJIŠTĚNÍ KABELU VE VÝKOPU</t>
  </si>
  <si>
    <t>709120</t>
  </si>
  <si>
    <t>PROVIZORNÍ ZAJIŠTĚNÍ POTRUBÍ VE VÝKOPU</t>
  </si>
  <si>
    <t>709210</t>
  </si>
  <si>
    <t>KŘIŽOVATKA KABELOVÝCH VEDENÍ SE STÁVAJÍCÍ INŽENÝRSKOU SÍTÍ (KABELEM, POTRUBÍM APOD.)</t>
  </si>
  <si>
    <t>709310</t>
  </si>
  <si>
    <t>VYPODLOŽENÍ, ODDĚLENÍ A KRYTÍ SPOJKY NEBO ODBOČNICE PRO KABEL DO 10 KV</t>
  </si>
  <si>
    <t>701003</t>
  </si>
  <si>
    <t>BETONOVÝ OZNAČNÍK</t>
  </si>
  <si>
    <t>701004</t>
  </si>
  <si>
    <t>VYHLEDÁVACÍ MARKER ZEMNÍ</t>
  </si>
  <si>
    <t>75I322</t>
  </si>
  <si>
    <t>KABEL ZEMNÍ DVOUPLÁŠŤOVÝ S PANCÍŘEM PRŮMĚRU ŽÍLY 0,8 MM DO 25XN</t>
  </si>
  <si>
    <t>75I32X</t>
  </si>
  <si>
    <t>KABEL ZEMNÍ DVOUPLÁŠŤOVÝ S PANCÍŘEM PRŮMĚRU ŽÍLY 0,8 MM - MONTÁŽ</t>
  </si>
  <si>
    <t>75I32Y</t>
  </si>
  <si>
    <t>KABEL ZEMNÍ DVOUPLÁŠŤOVÝ S PANCÍŘEM PRŮMĚRU ŽÍLY 0,8 MM - DEMONTÁŽ</t>
  </si>
  <si>
    <t>75I81Y</t>
  </si>
  <si>
    <t>KABEL OPTICKÝ SINGLEMODE - DEMONTÁŽ</t>
  </si>
  <si>
    <t>703452</t>
  </si>
  <si>
    <t>75I91Y</t>
  </si>
  <si>
    <t>OPTOTRUBKA HDPE - DEMONTÁŽ</t>
  </si>
  <si>
    <t>75I951</t>
  </si>
  <si>
    <t>OPTOTRUBKA HDPE DĚLENÁ PRŮMĚRU DO 40 MM</t>
  </si>
  <si>
    <t>75I95X</t>
  </si>
  <si>
    <t>OPTOTRUBKA HDPE DĚLENÁ - MONTÁŽ</t>
  </si>
  <si>
    <t>75I95Y</t>
  </si>
  <si>
    <t>OPTOTRUBKA HDPE DĚLENÁ - DEMONTÁŽ</t>
  </si>
  <si>
    <t>75IA61</t>
  </si>
  <si>
    <t>OPTOTRUBKOVÁ KONCOKA S VENTILKEMPRŮMĚRU DO 40 MM</t>
  </si>
  <si>
    <t>75IA6X</t>
  </si>
  <si>
    <t>OPTOTRUBKOVÁ KONCOKA S VENTILKEM- MONTÁŽ</t>
  </si>
  <si>
    <t>75IA71</t>
  </si>
  <si>
    <t>OPTOTRUBKOVÁ PRŮCHODKA PRŮMĚRU DO 40 MM</t>
  </si>
  <si>
    <t>75IA7X</t>
  </si>
  <si>
    <t>OPTOTRUBKOVÁ PRŮCHODKA - MONTÁŽ</t>
  </si>
  <si>
    <t>75ID11</t>
  </si>
  <si>
    <t>PLASTOVÁ ZEMNÍ KOMORA PRO ULOŽENÍ REZERVY - DODÁVKA</t>
  </si>
  <si>
    <t>75ID1X</t>
  </si>
  <si>
    <t>PLASTOVÁ ZEMNÍ KOMORA PRO ULOŽENÍ REZERVY - MONTÁŽ</t>
  </si>
  <si>
    <t>75ID31</t>
  </si>
  <si>
    <t>PLASTOVÁ ZEMNÍ KOMORA TĚSNENÍ PRO HDPE TRUBKU DO 40 MM - DODÁVKA</t>
  </si>
  <si>
    <t>75ID3X</t>
  </si>
  <si>
    <t>PLASTOVÁ ZEMNÍ KOMORA TĚSNENÍ PRO HDPE TRUBKU DO 40 MM - MONTÁŽ</t>
  </si>
  <si>
    <t>75IEEY</t>
  </si>
  <si>
    <t>OPTICKÝ ROZVADĚČ 19" PROVEDENÍ - DEMONTÁŽ</t>
  </si>
  <si>
    <t>75IEHY</t>
  </si>
  <si>
    <t>KONEKTOROVÝ MODUL 12 VLÁKEN - DEMONTÁŽ</t>
  </si>
  <si>
    <t>75IEI1</t>
  </si>
  <si>
    <t>SPOJOVACÍ MODUL 12 VLÁKEN - DODÁVKA</t>
  </si>
  <si>
    <t>75IEIX</t>
  </si>
  <si>
    <t>SPOJOVACÍ MODUL 12 VLÁKEN - MONTÁŽ</t>
  </si>
  <si>
    <t>75IF2Y</t>
  </si>
  <si>
    <t>ROZPOJOVACÍ SVORKOVNICE 2/10, 2/8 - DEMONTÁŽ</t>
  </si>
  <si>
    <t>75IF41</t>
  </si>
  <si>
    <t>MONTÁŽNÍ RÁM DO 10+1 - DODÁVKA</t>
  </si>
  <si>
    <t>75IF4X</t>
  </si>
  <si>
    <t>MONTÁŽNÍ RÁM DO 10+1 - MONTÁŽ</t>
  </si>
  <si>
    <t>75IFDY</t>
  </si>
  <si>
    <t>KONSTRUKCE STOJANOVÉ ŘADY - DEMONTÁŽ</t>
  </si>
  <si>
    <t>75IG21</t>
  </si>
  <si>
    <t>SVORKA ROZPOJOVACÍ ZKUŠEBNÍ - DODÁVKA</t>
  </si>
  <si>
    <t>75IG2X</t>
  </si>
  <si>
    <t>SVORKA ROZPOJOVACÍ ZKUŠEBNÍ - MONTÁŽ</t>
  </si>
  <si>
    <t>75IH2Y</t>
  </si>
  <si>
    <t>UKONČENÍ KABELU CELOPLASTOVÝHO S PANCÍŘEM - DEMONTÁŽ</t>
  </si>
  <si>
    <t>75IH63</t>
  </si>
  <si>
    <t>UKONČENÍ KABELU OPTICKÉHO DO 72 VLÁKEN</t>
  </si>
  <si>
    <t>75IH6Y</t>
  </si>
  <si>
    <t>UKONČENÍ KABELU OPTICKÉHO - DEMONTÁŽ</t>
  </si>
  <si>
    <t>75II2X</t>
  </si>
  <si>
    <t>SPOJKA PRO CELOPLASTOVÉ KABELY S PANCÍŘEM - MONTÁŽ</t>
  </si>
  <si>
    <t>75II2Y</t>
  </si>
  <si>
    <t>SPOJKA PRO CELOPLASTOVÉ KABELY S PANCÍŘEM - DEMONTÁŽ</t>
  </si>
  <si>
    <t>75IJ15</t>
  </si>
  <si>
    <t>MĚŘENÍ A VYROVNÁNÍ KAPACITNÍCH NEROVNOVÁH NA MÍSTNÍM SDĚLOVACÍM KABELU, KABEL DO 8 KM DÉLKY, 1 ČTYŘKA</t>
  </si>
  <si>
    <t>75IK11</t>
  </si>
  <si>
    <t>MĚŘENÍ STÁVAJÍCÍHO OPTICKÉHO KABELU</t>
  </si>
  <si>
    <t>75K11Y</t>
  </si>
  <si>
    <t>TRANSFORMÁTOR ODDĚLOVACÍ (OCHRANNÝ) - DEMONTÁŽ</t>
  </si>
  <si>
    <t>015111</t>
  </si>
  <si>
    <t>POPLATKY ZA LIKVIDACŮ ODPADŮ NEKONTAMINOVANÝCH - 17 05 04  VYTĚŽENÉ ZEMINY A HORNINY -  I. TŘÍDA TĚŽITELNOSTI</t>
  </si>
  <si>
    <t>75I85Y</t>
  </si>
  <si>
    <t>KABEL OPTICKÝ - REZERVA PŘES 500 MM - DEMONTÁŽ</t>
  </si>
  <si>
    <t>Technická specifikace položky odpovídá příslušné cenové soustavě</t>
  </si>
  <si>
    <t>Součet</t>
  </si>
  <si>
    <t>za  Díl</t>
  </si>
  <si>
    <t>1. Položka obsahuje:
 – zhotovení kabelové knihy plánů dle požadavku správce a majitele zařízení a "Základní technické specifikace optických kabelů a jejich přislušenství v telekomunikační síti SŽDC"</t>
  </si>
  <si>
    <t>Železniční sdělovací zařízení</t>
  </si>
  <si>
    <t>D.2</t>
  </si>
  <si>
    <t>SŽDC s.o.</t>
  </si>
  <si>
    <t>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</si>
</sst>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Kč&quot;* #,##0.00_);_(&quot;Kč&quot;* \(#,##0.00\);_(&quot;Kč&quot;* &quot;-&quot;??_);_(@_)"/>
    <numFmt numFmtId="165" formatCode="_(* #,##0.00_);_(* \(#,##0.00\);_(* &quot;-&quot;??_);_(@_)"/>
    <numFmt numFmtId="166" formatCode="#,##0.00\ &quot;Kč&quot;"/>
    <numFmt numFmtId="167" formatCode="m\/yyyy"/>
    <numFmt numFmtId="168" formatCode="#,##0.000"/>
  </numFmts>
  <fonts count="9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theme="1"/>
      <name val="Calibri"/>
      <family val="2"/>
      <charset val="238"/>
      <scheme val="minor"/>
    </font>
    <font>
      <sz val="10"/>
      <name val="Arial"/>
      <family val="2"/>
      <charset val="238"/>
    </font>
    <font>
      <sz val="9"/>
      <name val="Arial CE"/>
    </font>
    <font>
      <sz val="10"/>
      <name val="Arial CE"/>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
      <sz val="10"/>
      <name val="Arial CE"/>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sz val="10"/>
      <color indexed="8"/>
      <name val="Arial"/>
      <family val="2"/>
    </font>
    <font>
      <sz val="8"/>
      <color indexed="8"/>
      <name val="Arial"/>
      <family val="2"/>
      <charset val="238"/>
    </font>
    <font>
      <u/>
      <sz val="9.35"/>
      <color indexed="12"/>
      <name val="Calibri"/>
      <family val="2"/>
      <charset val="238"/>
    </font>
  </fonts>
  <fills count="3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54"/>
      </patternFill>
    </fill>
    <fill>
      <patternFill patternType="solid">
        <fgColor rgb="FFFFC000"/>
        <bgColor indexed="64"/>
      </patternFill>
    </fill>
    <fill>
      <patternFill patternType="solid">
        <fgColor theme="4" tint="0.79995117038483843"/>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2206">
    <xf numFmtId="0" fontId="0" fillId="0" borderId="0"/>
    <xf numFmtId="0" fontId="4" fillId="0" borderId="0">
      <alignment vertical="center"/>
    </xf>
    <xf numFmtId="0" fontId="6" fillId="0" borderId="0">
      <alignment vertical="center"/>
    </xf>
    <xf numFmtId="0" fontId="4" fillId="0" borderId="0"/>
    <xf numFmtId="0" fontId="42" fillId="0" borderId="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0"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45" fillId="12"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2"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4"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0"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0" borderId="0" applyNumberFormat="0" applyBorder="0" applyAlignment="0" applyProtection="0"/>
    <xf numFmtId="0" fontId="45"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45" fillId="12" borderId="0" applyNumberFormat="0" applyBorder="0" applyAlignment="0" applyProtection="0"/>
    <xf numFmtId="0" fontId="45" fillId="11" borderId="0" applyNumberFormat="0" applyBorder="0" applyAlignment="0" applyProtection="0"/>
    <xf numFmtId="0" fontId="45" fillId="13"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8" borderId="0" applyNumberFormat="0" applyBorder="0" applyAlignment="0" applyProtection="0"/>
    <xf numFmtId="0" fontId="45"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1"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8"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45" fillId="12"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16"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4" borderId="0" applyNumberFormat="0" applyBorder="0" applyAlignment="0" applyProtection="0"/>
    <xf numFmtId="0" fontId="46"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46" fillId="21"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18"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18"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46" fillId="12"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12" borderId="0" applyNumberFormat="0" applyBorder="0" applyAlignment="0" applyProtection="0"/>
    <xf numFmtId="0" fontId="46" fillId="25"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48" fillId="13" borderId="0" applyNumberFormat="0" applyBorder="0" applyAlignment="0" applyProtection="0"/>
    <xf numFmtId="0" fontId="59" fillId="18" borderId="53" applyNumberFormat="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47" fillId="0" borderId="54" applyNumberFormat="0" applyFill="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4" applyNumberFormat="0" applyFill="0" applyAlignment="0" applyProtection="0"/>
    <xf numFmtId="165" fontId="4" fillId="0" borderId="0" applyFont="0" applyFill="0" applyBorder="0" applyAlignment="0" applyProtection="0"/>
    <xf numFmtId="165" fontId="4" fillId="0" borderId="0" applyFont="0" applyFill="0" applyBorder="0" applyAlignment="0" applyProtection="0"/>
    <xf numFmtId="0" fontId="62" fillId="0" borderId="0">
      <alignment vertical="top"/>
    </xf>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0" fontId="61" fillId="0" borderId="0" applyNumberFormat="0" applyFill="0" applyBorder="0" applyAlignment="0" applyProtection="0"/>
    <xf numFmtId="0" fontId="88" fillId="0" borderId="0"/>
    <xf numFmtId="0" fontId="56" fillId="15" borderId="0" applyNumberFormat="0" applyBorder="0" applyAlignment="0" applyProtection="0"/>
    <xf numFmtId="0" fontId="65" fillId="0" borderId="56" applyNumberFormat="0" applyFill="0" applyAlignment="0" applyProtection="0"/>
    <xf numFmtId="0" fontId="66" fillId="0" borderId="57" applyNumberFormat="0" applyFill="0" applyAlignment="0" applyProtection="0"/>
    <xf numFmtId="0" fontId="67" fillId="0" borderId="58" applyNumberFormat="0" applyFill="0" applyAlignment="0" applyProtection="0"/>
    <xf numFmtId="0" fontId="67" fillId="0" borderId="0" applyNumberFormat="0" applyFill="0" applyBorder="0" applyAlignment="0" applyProtection="0"/>
    <xf numFmtId="0" fontId="89" fillId="0" borderId="0" applyNumberFormat="0" applyFill="0" applyBorder="0" applyAlignment="0" applyProtection="0">
      <alignment vertical="top"/>
      <protection locked="0"/>
    </xf>
    <xf numFmtId="0" fontId="49" fillId="32" borderId="59" applyNumberFormat="0" applyAlignment="0" applyProtection="0"/>
    <xf numFmtId="0" fontId="48"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48" fillId="13" borderId="0" applyNumberFormat="0" applyBorder="0" applyAlignment="0" applyProtection="0"/>
    <xf numFmtId="0" fontId="58" fillId="12" borderId="53" applyNumberFormat="0" applyAlignment="0" applyProtection="0"/>
    <xf numFmtId="0" fontId="49"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49" fillId="32" borderId="59" applyNumberFormat="0" applyAlignment="0" applyProtection="0"/>
    <xf numFmtId="0" fontId="55" fillId="0" borderId="60"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50" fillId="0" borderId="61"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50" fillId="0" borderId="61"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51" fillId="0" borderId="57"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51" fillId="0" borderId="57"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52" fillId="0" borderId="62"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52" fillId="0" borderId="62"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5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52"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54" fillId="21" borderId="0" applyNumberFormat="0" applyBorder="0" applyAlignment="0" applyProtection="0"/>
    <xf numFmtId="0" fontId="54"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54" fillId="21" borderId="0" applyNumberFormat="0" applyBorder="0" applyAlignment="0" applyProtection="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5" fillId="0" borderId="0"/>
    <xf numFmtId="0" fontId="4" fillId="0" borderId="0"/>
    <xf numFmtId="0" fontId="4" fillId="0" borderId="0"/>
    <xf numFmtId="0" fontId="45" fillId="0" borderId="0"/>
    <xf numFmtId="0" fontId="4"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9" fillId="0" borderId="0"/>
    <xf numFmtId="0" fontId="69" fillId="0" borderId="0"/>
    <xf numFmtId="0" fontId="4" fillId="0" borderId="0"/>
    <xf numFmtId="0" fontId="4" fillId="0" borderId="0"/>
    <xf numFmtId="0" fontId="4" fillId="0" borderId="0"/>
    <xf numFmtId="0" fontId="4" fillId="0" borderId="0"/>
    <xf numFmtId="0" fontId="69" fillId="0" borderId="0"/>
    <xf numFmtId="0" fontId="4" fillId="0" borderId="0"/>
    <xf numFmtId="0" fontId="69" fillId="0" borderId="0"/>
    <xf numFmtId="0" fontId="69" fillId="0" borderId="0"/>
    <xf numFmtId="0" fontId="6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1" fillId="0" borderId="0"/>
    <xf numFmtId="0" fontId="41"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4" fillId="0" borderId="0"/>
    <xf numFmtId="0" fontId="69" fillId="0" borderId="0"/>
    <xf numFmtId="0" fontId="4"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45" fillId="0" borderId="0"/>
    <xf numFmtId="0" fontId="4" fillId="0" borderId="0">
      <alignment vertical="top"/>
    </xf>
    <xf numFmtId="0" fontId="4" fillId="0" borderId="0"/>
    <xf numFmtId="0" fontId="4" fillId="0" borderId="0">
      <alignment vertical="top"/>
    </xf>
    <xf numFmtId="0" fontId="62" fillId="0" borderId="0">
      <alignment vertical="top"/>
    </xf>
    <xf numFmtId="0" fontId="62" fillId="0" borderId="0">
      <alignment vertical="top"/>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69" fillId="0" borderId="0"/>
    <xf numFmtId="0" fontId="69" fillId="0" borderId="0"/>
    <xf numFmtId="0" fontId="69" fillId="0" borderId="0"/>
    <xf numFmtId="0" fontId="45" fillId="0" borderId="0"/>
    <xf numFmtId="0" fontId="42" fillId="0" borderId="0"/>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4" fillId="0" borderId="0"/>
    <xf numFmtId="0" fontId="69" fillId="0" borderId="0"/>
    <xf numFmtId="0" fontId="69" fillId="0" borderId="0"/>
    <xf numFmtId="0" fontId="4" fillId="0" borderId="0"/>
    <xf numFmtId="0" fontId="69"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69" fillId="0" borderId="0"/>
    <xf numFmtId="0" fontId="69" fillId="0" borderId="0"/>
    <xf numFmtId="0" fontId="4" fillId="0" borderId="0"/>
    <xf numFmtId="0" fontId="69" fillId="0" borderId="0"/>
    <xf numFmtId="0" fontId="43" fillId="0" borderId="0"/>
    <xf numFmtId="0" fontId="43" fillId="0" borderId="0"/>
    <xf numFmtId="0" fontId="4" fillId="0" borderId="0"/>
    <xf numFmtId="0" fontId="4" fillId="0" borderId="0"/>
    <xf numFmtId="0" fontId="43" fillId="0" borderId="0"/>
    <xf numFmtId="0" fontId="43" fillId="0" borderId="0"/>
    <xf numFmtId="0" fontId="4" fillId="0" borderId="0"/>
    <xf numFmtId="0" fontId="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4" fillId="0" borderId="0"/>
    <xf numFmtId="0" fontId="44" fillId="0" borderId="0"/>
    <xf numFmtId="0" fontId="69" fillId="0" borderId="0"/>
    <xf numFmtId="0" fontId="69" fillId="0" borderId="0"/>
    <xf numFmtId="0" fontId="4" fillId="0" borderId="0"/>
    <xf numFmtId="0" fontId="69" fillId="0" borderId="0"/>
    <xf numFmtId="0" fontId="44" fillId="0" borderId="0"/>
    <xf numFmtId="0" fontId="4" fillId="0" borderId="0"/>
    <xf numFmtId="0" fontId="4"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2" fillId="0" borderId="0"/>
    <xf numFmtId="0" fontId="4" fillId="0" borderId="0"/>
    <xf numFmtId="0" fontId="45" fillId="0" borderId="0"/>
    <xf numFmtId="0" fontId="45"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5" fillId="0" borderId="0"/>
    <xf numFmtId="0" fontId="4" fillId="0" borderId="0"/>
    <xf numFmtId="0" fontId="45" fillId="0" borderId="0"/>
    <xf numFmtId="0" fontId="4" fillId="0" borderId="0"/>
    <xf numFmtId="0" fontId="45" fillId="0" borderId="0"/>
    <xf numFmtId="0" fontId="41" fillId="0" borderId="0"/>
    <xf numFmtId="0" fontId="41" fillId="0" borderId="0"/>
    <xf numFmtId="0" fontId="87" fillId="0" borderId="0"/>
    <xf numFmtId="0" fontId="4" fillId="0" borderId="0"/>
    <xf numFmtId="0" fontId="87"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 fillId="0" borderId="0"/>
    <xf numFmtId="0" fontId="41" fillId="0" borderId="0"/>
    <xf numFmtId="0" fontId="4" fillId="0" borderId="0"/>
    <xf numFmtId="0" fontId="45" fillId="0" borderId="0"/>
    <xf numFmtId="0" fontId="4" fillId="0" borderId="0"/>
    <xf numFmtId="0" fontId="45" fillId="0" borderId="0"/>
    <xf numFmtId="0" fontId="63" fillId="0" borderId="0"/>
    <xf numFmtId="0" fontId="63" fillId="0" borderId="0"/>
    <xf numFmtId="0" fontId="45" fillId="0" borderId="0"/>
    <xf numFmtId="0" fontId="41" fillId="0" borderId="0"/>
    <xf numFmtId="0" fontId="4" fillId="0" borderId="0"/>
    <xf numFmtId="0" fontId="41" fillId="0" borderId="0"/>
    <xf numFmtId="0" fontId="63" fillId="0" borderId="0"/>
    <xf numFmtId="0" fontId="63" fillId="0" borderId="0"/>
    <xf numFmtId="0" fontId="41" fillId="0" borderId="0"/>
    <xf numFmtId="0" fontId="63"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5" fillId="0" borderId="0"/>
    <xf numFmtId="0" fontId="45" fillId="0" borderId="0"/>
    <xf numFmtId="0" fontId="4" fillId="0" borderId="0"/>
    <xf numFmtId="0" fontId="4" fillId="0" borderId="0"/>
    <xf numFmtId="0" fontId="45"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79" fillId="0" borderId="0"/>
    <xf numFmtId="0" fontId="4" fillId="0" borderId="0"/>
    <xf numFmtId="0" fontId="79"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5" fillId="14" borderId="63" applyNumberFormat="0" applyFont="0" applyAlignment="0" applyProtection="0"/>
    <xf numFmtId="0" fontId="60" fillId="18" borderId="64" applyNumberForma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55"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55" fillId="0" borderId="60" applyNumberFormat="0" applyFill="0" applyAlignment="0" applyProtection="0"/>
    <xf numFmtId="0" fontId="56"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56" fillId="15" borderId="0" applyNumberFormat="0" applyBorder="0" applyAlignment="0" applyProtection="0"/>
    <xf numFmtId="0" fontId="4" fillId="0" borderId="0"/>
    <xf numFmtId="0" fontId="64" fillId="0" borderId="0"/>
    <xf numFmtId="0" fontId="57"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57" fillId="0" borderId="0" applyNumberFormat="0" applyFill="0" applyBorder="0" applyAlignment="0" applyProtection="0"/>
    <xf numFmtId="0" fontId="68" fillId="0" borderId="0" applyNumberFormat="0" applyFill="0" applyBorder="0" applyAlignment="0" applyProtection="0"/>
    <xf numFmtId="0" fontId="47" fillId="0" borderId="55" applyNumberFormat="0" applyFill="0" applyAlignment="0" applyProtection="0"/>
    <xf numFmtId="0" fontId="58"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58" fillId="12"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59" fillId="10"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0" borderId="53"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60" fillId="10" borderId="64"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0" borderId="64" applyNumberFormat="0" applyAlignment="0" applyProtection="0"/>
    <xf numFmtId="0" fontId="61"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61" fillId="0" borderId="0" applyNumberFormat="0" applyFill="0" applyBorder="0" applyAlignment="0" applyProtection="0"/>
    <xf numFmtId="0" fontId="57" fillId="0" borderId="0" applyNumberFormat="0" applyFill="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46" fillId="24" borderId="0" applyNumberFormat="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4" borderId="0" applyNumberFormat="0" applyBorder="0" applyAlignment="0" applyProtection="0"/>
    <xf numFmtId="0" fontId="46"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33"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33"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46" fillId="31" borderId="0" applyNumberFormat="0" applyBorder="0" applyAlignment="0" applyProtection="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cellStyleXfs>
  <cellXfs count="14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167"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7" fontId="10" fillId="3" borderId="40" xfId="0" applyNumberFormat="1" applyFont="1" applyFill="1" applyBorder="1" applyAlignment="1" applyProtection="1">
      <alignment horizontal="left" vertical="center"/>
      <protection locked="0"/>
    </xf>
    <xf numFmtId="167"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8" fontId="1" fillId="3" borderId="5" xfId="0" applyNumberFormat="1" applyFont="1" applyFill="1" applyBorder="1" applyAlignment="1" applyProtection="1">
      <alignment horizontal="center" vertical="center"/>
      <protection locked="0"/>
    </xf>
    <xf numFmtId="166" fontId="9" fillId="3" borderId="5" xfId="2" applyNumberFormat="1" applyFont="1" applyFill="1" applyBorder="1" applyAlignment="1" applyProtection="1">
      <alignment horizontal="right" vertical="center"/>
      <protection locked="0"/>
    </xf>
    <xf numFmtId="166"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3" fillId="4" borderId="20" xfId="0" applyFont="1" applyFill="1" applyBorder="1" applyAlignment="1" applyProtection="1">
      <alignment horizontal="center" vertical="center"/>
      <protection hidden="1"/>
    </xf>
    <xf numFmtId="49" fontId="10" fillId="3" borderId="65" xfId="0" applyNumberFormat="1" applyFont="1" applyFill="1" applyBorder="1" applyAlignment="1" applyProtection="1">
      <alignment horizontal="right" vertical="center"/>
      <protection locked="0"/>
    </xf>
    <xf numFmtId="0" fontId="1" fillId="34" borderId="0" xfId="0" applyFont="1" applyFill="1" applyAlignment="1" applyProtection="1">
      <alignment vertical="center"/>
      <protection locked="0"/>
    </xf>
    <xf numFmtId="0" fontId="10" fillId="34" borderId="7" xfId="0" applyFont="1" applyFill="1" applyBorder="1" applyAlignment="1" applyProtection="1">
      <alignment vertical="center"/>
      <protection locked="0"/>
    </xf>
    <xf numFmtId="0" fontId="10" fillId="34" borderId="7" xfId="0" applyFont="1" applyFill="1" applyBorder="1" applyAlignment="1" applyProtection="1">
      <alignment horizontal="center" vertical="center"/>
      <protection locked="0"/>
    </xf>
    <xf numFmtId="166" fontId="10" fillId="34" borderId="33" xfId="0" applyNumberFormat="1" applyFont="1" applyFill="1" applyBorder="1" applyAlignment="1" applyProtection="1">
      <alignment horizontal="center" vertical="center"/>
      <protection locked="0"/>
    </xf>
    <xf numFmtId="0" fontId="10" fillId="34" borderId="67" xfId="0" applyFont="1" applyFill="1" applyBorder="1" applyAlignment="1" applyProtection="1">
      <alignment vertical="center"/>
    </xf>
    <xf numFmtId="49" fontId="10" fillId="34" borderId="66" xfId="0" applyNumberFormat="1" applyFont="1" applyFill="1" applyBorder="1" applyAlignment="1" applyProtection="1">
      <alignment horizontal="center" vertical="center"/>
      <protection locked="0"/>
    </xf>
    <xf numFmtId="0" fontId="10" fillId="34" borderId="66" xfId="0" applyFont="1" applyFill="1" applyBorder="1" applyAlignment="1" applyProtection="1">
      <alignment vertical="center"/>
      <protection locked="0"/>
    </xf>
    <xf numFmtId="49" fontId="10" fillId="34" borderId="66" xfId="0" applyNumberFormat="1" applyFont="1" applyFill="1" applyBorder="1" applyAlignment="1" applyProtection="1">
      <alignment vertical="center"/>
      <protection locked="0"/>
    </xf>
    <xf numFmtId="0" fontId="10" fillId="34" borderId="66" xfId="0" applyFont="1" applyFill="1" applyBorder="1" applyAlignment="1" applyProtection="1">
      <alignment horizontal="center" vertical="center"/>
      <protection locked="0"/>
    </xf>
    <xf numFmtId="166" fontId="10" fillId="34" borderId="68" xfId="0" applyNumberFormat="1" applyFont="1" applyFill="1" applyBorder="1" applyAlignment="1" applyProtection="1">
      <alignment horizontal="center" vertical="center"/>
      <protection locked="0"/>
    </xf>
    <xf numFmtId="0" fontId="10" fillId="35"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35" borderId="7" xfId="0" applyFont="1" applyFill="1" applyBorder="1" applyAlignment="1" applyProtection="1">
      <alignment vertical="center"/>
      <protection locked="0"/>
    </xf>
    <xf numFmtId="0" fontId="10" fillId="35" borderId="7" xfId="0" applyFont="1" applyFill="1" applyBorder="1" applyAlignment="1" applyProtection="1">
      <alignment horizontal="center" vertical="center"/>
      <protection locked="0"/>
    </xf>
    <xf numFmtId="0" fontId="10" fillId="35" borderId="33" xfId="0" applyFont="1" applyFill="1" applyBorder="1" applyAlignment="1" applyProtection="1">
      <alignment horizontal="center" vertical="center"/>
      <protection locked="0"/>
    </xf>
    <xf numFmtId="0" fontId="1" fillId="34" borderId="0" xfId="0" applyFont="1" applyFill="1" applyProtection="1">
      <protection locked="0"/>
    </xf>
    <xf numFmtId="0" fontId="10" fillId="34" borderId="32" xfId="0" applyFont="1" applyFill="1" applyBorder="1" applyAlignment="1" applyProtection="1">
      <alignment vertical="center"/>
      <protection locked="0"/>
    </xf>
    <xf numFmtId="0" fontId="10" fillId="34" borderId="67" xfId="0" applyFont="1" applyFill="1" applyBorder="1" applyAlignment="1" applyProtection="1">
      <alignment vertical="center"/>
      <protection locked="0"/>
    </xf>
    <xf numFmtId="49" fontId="10" fillId="3" borderId="65" xfId="0" applyNumberFormat="1" applyFont="1" applyFill="1" applyBorder="1" applyAlignment="1" applyProtection="1">
      <alignment vertical="center" wrapText="1"/>
      <protection locked="0"/>
    </xf>
    <xf numFmtId="49" fontId="10" fillId="3" borderId="65" xfId="0" applyNumberFormat="1" applyFont="1" applyFill="1" applyBorder="1" applyAlignment="1" applyProtection="1">
      <alignment vertical="center"/>
      <protection locked="0"/>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167" fontId="10" fillId="0" borderId="8" xfId="0" applyNumberFormat="1" applyFont="1" applyFill="1" applyBorder="1" applyAlignment="1" applyProtection="1">
      <alignment horizontal="left" vertical="center"/>
      <protection hidden="1"/>
    </xf>
    <xf numFmtId="167" fontId="10" fillId="0" borderId="11" xfId="0" applyNumberFormat="1" applyFont="1" applyFill="1" applyBorder="1" applyAlignment="1" applyProtection="1">
      <alignment horizontal="left" vertical="center"/>
      <protection hidden="1"/>
    </xf>
    <xf numFmtId="167"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cellXfs>
  <cellStyles count="2206">
    <cellStyle name="20 % – Zvýraznění1 2" xfId="5"/>
    <cellStyle name="20 % – Zvýraznění1 2 2" xfId="6"/>
    <cellStyle name="20 % – Zvýraznění1 2 2 2" xfId="7"/>
    <cellStyle name="20 % – Zvýraznění1 2 2 3" xfId="8"/>
    <cellStyle name="20 % – Zvýraznění1 2 2 4" xfId="9"/>
    <cellStyle name="20 % – Zvýraznění1 2 3" xfId="10"/>
    <cellStyle name="20 % – Zvýraznění1 2 4" xfId="11"/>
    <cellStyle name="20 % – Zvýraznění1 2 5" xfId="12"/>
    <cellStyle name="20 % – Zvýraznění1 3" xfId="13"/>
    <cellStyle name="20 % – Zvýraznění1 3 2" xfId="14"/>
    <cellStyle name="20 % – Zvýraznění1 3 2 2" xfId="15"/>
    <cellStyle name="20 % – Zvýraznění1 3 3" xfId="16"/>
    <cellStyle name="20 % – Zvýraznění1 4" xfId="17"/>
    <cellStyle name="20 % – Zvýraznění2 2" xfId="18"/>
    <cellStyle name="20 % – Zvýraznění2 2 2" xfId="19"/>
    <cellStyle name="20 % – Zvýraznění2 2 2 2" xfId="20"/>
    <cellStyle name="20 % – Zvýraznění2 2 2 3" xfId="21"/>
    <cellStyle name="20 % – Zvýraznění2 2 2 4" xfId="22"/>
    <cellStyle name="20 % – Zvýraznění2 2 3" xfId="23"/>
    <cellStyle name="20 % – Zvýraznění2 2 4" xfId="24"/>
    <cellStyle name="20 % – Zvýraznění2 2 5" xfId="25"/>
    <cellStyle name="20 % – Zvýraznění2 3" xfId="26"/>
    <cellStyle name="20 % – Zvýraznění2 3 2" xfId="27"/>
    <cellStyle name="20 % – Zvýraznění2 3 2 2" xfId="28"/>
    <cellStyle name="20 % – Zvýraznění2 3 3" xfId="29"/>
    <cellStyle name="20 % – Zvýraznění2 4" xfId="30"/>
    <cellStyle name="20 % – Zvýraznění3 2" xfId="31"/>
    <cellStyle name="20 % – Zvýraznění3 2 2" xfId="32"/>
    <cellStyle name="20 % – Zvýraznění3 2 2 2" xfId="33"/>
    <cellStyle name="20 % – Zvýraznění3 2 2 3" xfId="34"/>
    <cellStyle name="20 % – Zvýraznění3 2 2 4" xfId="35"/>
    <cellStyle name="20 % – Zvýraznění3 2 3" xfId="36"/>
    <cellStyle name="20 % – Zvýraznění3 2 4" xfId="37"/>
    <cellStyle name="20 % – Zvýraznění3 2 5" xfId="38"/>
    <cellStyle name="20 % – Zvýraznění3 3" xfId="39"/>
    <cellStyle name="20 % – Zvýraznění3 3 2" xfId="40"/>
    <cellStyle name="20 % – Zvýraznění3 3 2 2" xfId="41"/>
    <cellStyle name="20 % – Zvýraznění3 3 3" xfId="42"/>
    <cellStyle name="20 % – Zvýraznění3 4" xfId="43"/>
    <cellStyle name="20 % – Zvýraznění4 2" xfId="44"/>
    <cellStyle name="20 % – Zvýraznění4 2 2" xfId="45"/>
    <cellStyle name="20 % – Zvýraznění4 2 2 2" xfId="46"/>
    <cellStyle name="20 % – Zvýraznění4 2 2 3" xfId="47"/>
    <cellStyle name="20 % – Zvýraznění4 2 2 4" xfId="48"/>
    <cellStyle name="20 % – Zvýraznění4 2 3" xfId="49"/>
    <cellStyle name="20 % – Zvýraznění4 2 4" xfId="50"/>
    <cellStyle name="20 % – Zvýraznění4 2 5" xfId="51"/>
    <cellStyle name="20 % – Zvýraznění4 3" xfId="52"/>
    <cellStyle name="20 % – Zvýraznění4 3 2" xfId="53"/>
    <cellStyle name="20 % – Zvýraznění4 3 2 2" xfId="54"/>
    <cellStyle name="20 % – Zvýraznění4 3 3" xfId="55"/>
    <cellStyle name="20 % – Zvýraznění4 4" xfId="56"/>
    <cellStyle name="20 % – Zvýraznění5 2" xfId="57"/>
    <cellStyle name="20 % – Zvýraznění5 2 2" xfId="58"/>
    <cellStyle name="20 % – Zvýraznění5 2 3" xfId="59"/>
    <cellStyle name="20 % – Zvýraznění5 3" xfId="60"/>
    <cellStyle name="20 % – Zvýraznění5 3 2" xfId="61"/>
    <cellStyle name="20 % – Zvýraznění5 3 3" xfId="62"/>
    <cellStyle name="20 % – Zvýraznění6 2" xfId="63"/>
    <cellStyle name="20 % – Zvýraznění6 2 2" xfId="64"/>
    <cellStyle name="20 % – Zvýraznění6 2 3" xfId="65"/>
    <cellStyle name="20 % – Zvýraznění6 3" xfId="66"/>
    <cellStyle name="20 % – Zvýraznění6 3 2" xfId="67"/>
    <cellStyle name="20 % – Zvýraznění6 3 3" xfId="68"/>
    <cellStyle name="20% - Accent1" xfId="69"/>
    <cellStyle name="20% - Accent2" xfId="70"/>
    <cellStyle name="20% - Accent3" xfId="71"/>
    <cellStyle name="20% - Accent4" xfId="72"/>
    <cellStyle name="20% - Accent5" xfId="73"/>
    <cellStyle name="20% - Accent6" xfId="74"/>
    <cellStyle name="40 % – Zvýraznění1 2" xfId="75"/>
    <cellStyle name="40 % – Zvýraznění1 2 2" xfId="76"/>
    <cellStyle name="40 % – Zvýraznění1 2 2 2" xfId="77"/>
    <cellStyle name="40 % – Zvýraznění1 2 2 3" xfId="78"/>
    <cellStyle name="40 % – Zvýraznění1 2 2 4" xfId="79"/>
    <cellStyle name="40 % – Zvýraznění1 2 3" xfId="80"/>
    <cellStyle name="40 % – Zvýraznění1 2 4" xfId="81"/>
    <cellStyle name="40 % – Zvýraznění1 2 5" xfId="82"/>
    <cellStyle name="40 % – Zvýraznění1 3" xfId="83"/>
    <cellStyle name="40 % – Zvýraznění1 3 2" xfId="84"/>
    <cellStyle name="40 % – Zvýraznění1 3 2 2" xfId="85"/>
    <cellStyle name="40 % – Zvýraznění1 3 3" xfId="86"/>
    <cellStyle name="40 % – Zvýraznění1 4" xfId="87"/>
    <cellStyle name="40 % – Zvýraznění2 2" xfId="88"/>
    <cellStyle name="40 % – Zvýraznění2 2 2" xfId="89"/>
    <cellStyle name="40 % – Zvýraznění2 2 3" xfId="90"/>
    <cellStyle name="40 % – Zvýraznění2 3" xfId="91"/>
    <cellStyle name="40 % – Zvýraznění2 3 2" xfId="92"/>
    <cellStyle name="40 % – Zvýraznění2 3 3" xfId="93"/>
    <cellStyle name="40 % – Zvýraznění3 2" xfId="94"/>
    <cellStyle name="40 % – Zvýraznění3 2 2" xfId="95"/>
    <cellStyle name="40 % – Zvýraznění3 2 2 2" xfId="96"/>
    <cellStyle name="40 % – Zvýraznění3 2 2 3" xfId="97"/>
    <cellStyle name="40 % – Zvýraznění3 2 2 4" xfId="98"/>
    <cellStyle name="40 % – Zvýraznění3 2 3" xfId="99"/>
    <cellStyle name="40 % – Zvýraznění3 2 4" xfId="100"/>
    <cellStyle name="40 % – Zvýraznění3 2 5" xfId="101"/>
    <cellStyle name="40 % – Zvýraznění3 3" xfId="102"/>
    <cellStyle name="40 % – Zvýraznění3 3 2" xfId="103"/>
    <cellStyle name="40 % – Zvýraznění3 3 2 2" xfId="104"/>
    <cellStyle name="40 % – Zvýraznění3 3 3" xfId="105"/>
    <cellStyle name="40 % – Zvýraznění3 4" xfId="106"/>
    <cellStyle name="40 % – Zvýraznění4 2" xfId="107"/>
    <cellStyle name="40 % – Zvýraznění4 2 2" xfId="108"/>
    <cellStyle name="40 % – Zvýraznění4 2 2 2" xfId="109"/>
    <cellStyle name="40 % – Zvýraznění4 2 2 3" xfId="110"/>
    <cellStyle name="40 % – Zvýraznění4 2 2 4" xfId="111"/>
    <cellStyle name="40 % – Zvýraznění4 2 3" xfId="112"/>
    <cellStyle name="40 % – Zvýraznění4 2 4" xfId="113"/>
    <cellStyle name="40 % – Zvýraznění4 2 5" xfId="114"/>
    <cellStyle name="40 % – Zvýraznění4 3" xfId="115"/>
    <cellStyle name="40 % – Zvýraznění4 3 2" xfId="116"/>
    <cellStyle name="40 % – Zvýraznění4 3 2 2" xfId="117"/>
    <cellStyle name="40 % – Zvýraznění4 3 3" xfId="118"/>
    <cellStyle name="40 % – Zvýraznění4 4" xfId="119"/>
    <cellStyle name="40 % – Zvýraznění5 2" xfId="120"/>
    <cellStyle name="40 % – Zvýraznění5 2 2" xfId="121"/>
    <cellStyle name="40 % – Zvýraznění5 2 3" xfId="122"/>
    <cellStyle name="40 % – Zvýraznění5 3" xfId="123"/>
    <cellStyle name="40 % – Zvýraznění5 3 2" xfId="124"/>
    <cellStyle name="40 % – Zvýraznění5 3 3" xfId="125"/>
    <cellStyle name="40 % – Zvýraznění6 2" xfId="126"/>
    <cellStyle name="40 % – Zvýraznění6 2 2" xfId="127"/>
    <cellStyle name="40 % – Zvýraznění6 2 2 2" xfId="128"/>
    <cellStyle name="40 % – Zvýraznění6 2 2 3" xfId="129"/>
    <cellStyle name="40 % – Zvýraznění6 2 2 4" xfId="130"/>
    <cellStyle name="40 % – Zvýraznění6 2 3" xfId="131"/>
    <cellStyle name="40 % – Zvýraznění6 2 4" xfId="132"/>
    <cellStyle name="40 % – Zvýraznění6 2 5" xfId="133"/>
    <cellStyle name="40 % – Zvýraznění6 3" xfId="134"/>
    <cellStyle name="40 % – Zvýraznění6 3 2" xfId="135"/>
    <cellStyle name="40 % – Zvýraznění6 3 2 2" xfId="136"/>
    <cellStyle name="40 % – Zvýraznění6 3 3" xfId="137"/>
    <cellStyle name="40 % – Zvýraznění6 4" xfId="138"/>
    <cellStyle name="40% - Accent1" xfId="139"/>
    <cellStyle name="40% - Accent2" xfId="140"/>
    <cellStyle name="40% - Accent3" xfId="141"/>
    <cellStyle name="40% - Accent4" xfId="142"/>
    <cellStyle name="40% - Accent5" xfId="143"/>
    <cellStyle name="40% - Accent6" xfId="144"/>
    <cellStyle name="60 % – Zvýraznění1 2" xfId="145"/>
    <cellStyle name="60 % – Zvýraznění1 2 2" xfId="146"/>
    <cellStyle name="60 % – Zvýraznění1 2 2 2" xfId="147"/>
    <cellStyle name="60 % – Zvýraznění1 2 2 3" xfId="148"/>
    <cellStyle name="60 % – Zvýraznění1 2 2 4" xfId="149"/>
    <cellStyle name="60 % – Zvýraznění1 2 3" xfId="150"/>
    <cellStyle name="60 % – Zvýraznění1 2 4" xfId="151"/>
    <cellStyle name="60 % – Zvýraznění1 2 5" xfId="152"/>
    <cellStyle name="60 % – Zvýraznění1 3" xfId="153"/>
    <cellStyle name="60 % – Zvýraznění1 3 2" xfId="154"/>
    <cellStyle name="60 % – Zvýraznění1 3 2 2" xfId="155"/>
    <cellStyle name="60 % – Zvýraznění1 3 3" xfId="156"/>
    <cellStyle name="60 % – Zvýraznění1 4" xfId="157"/>
    <cellStyle name="60 % – Zvýraznění2 2" xfId="158"/>
    <cellStyle name="60 % – Zvýraznění2 2 2" xfId="159"/>
    <cellStyle name="60 % – Zvýraznění2 2 3" xfId="160"/>
    <cellStyle name="60 % – Zvýraznění2 3" xfId="161"/>
    <cellStyle name="60 % – Zvýraznění2 3 2" xfId="162"/>
    <cellStyle name="60 % – Zvýraznění2 3 3" xfId="163"/>
    <cellStyle name="60 % – Zvýraznění3 2" xfId="164"/>
    <cellStyle name="60 % – Zvýraznění3 2 2" xfId="165"/>
    <cellStyle name="60 % – Zvýraznění3 2 2 2" xfId="166"/>
    <cellStyle name="60 % – Zvýraznění3 2 2 3" xfId="167"/>
    <cellStyle name="60 % – Zvýraznění3 2 2 4" xfId="168"/>
    <cellStyle name="60 % – Zvýraznění3 2 3" xfId="169"/>
    <cellStyle name="60 % – Zvýraznění3 2 4" xfId="170"/>
    <cellStyle name="60 % – Zvýraznění3 2 5" xfId="171"/>
    <cellStyle name="60 % – Zvýraznění3 3" xfId="172"/>
    <cellStyle name="60 % – Zvýraznění3 3 2" xfId="173"/>
    <cellStyle name="60 % – Zvýraznění3 3 2 2" xfId="174"/>
    <cellStyle name="60 % – Zvýraznění3 3 3" xfId="175"/>
    <cellStyle name="60 % – Zvýraznění3 4" xfId="176"/>
    <cellStyle name="60 % – Zvýraznění4 2" xfId="177"/>
    <cellStyle name="60 % – Zvýraznění4 2 2" xfId="178"/>
    <cellStyle name="60 % – Zvýraznění4 2 2 2" xfId="179"/>
    <cellStyle name="60 % – Zvýraznění4 2 2 3" xfId="180"/>
    <cellStyle name="60 % – Zvýraznění4 2 2 4" xfId="181"/>
    <cellStyle name="60 % – Zvýraznění4 2 3" xfId="182"/>
    <cellStyle name="60 % – Zvýraznění4 2 4" xfId="183"/>
    <cellStyle name="60 % – Zvýraznění4 2 5" xfId="184"/>
    <cellStyle name="60 % – Zvýraznění4 3" xfId="185"/>
    <cellStyle name="60 % – Zvýraznění4 3 2" xfId="186"/>
    <cellStyle name="60 % – Zvýraznění4 3 2 2" xfId="187"/>
    <cellStyle name="60 % – Zvýraznění4 3 3" xfId="188"/>
    <cellStyle name="60 % – Zvýraznění4 4" xfId="189"/>
    <cellStyle name="60 % – Zvýraznění5 2" xfId="190"/>
    <cellStyle name="60 % – Zvýraznění5 2 2" xfId="191"/>
    <cellStyle name="60 % – Zvýraznění5 2 3" xfId="192"/>
    <cellStyle name="60 % – Zvýraznění5 3" xfId="193"/>
    <cellStyle name="60 % – Zvýraznění5 3 2" xfId="194"/>
    <cellStyle name="60 % – Zvýraznění5 3 3" xfId="195"/>
    <cellStyle name="60 % – Zvýraznění6 2" xfId="196"/>
    <cellStyle name="60 % – Zvýraznění6 2 2" xfId="197"/>
    <cellStyle name="60 % – Zvýraznění6 2 2 2" xfId="198"/>
    <cellStyle name="60 % – Zvýraznění6 2 2 3" xfId="199"/>
    <cellStyle name="60 % – Zvýraznění6 2 2 4" xfId="200"/>
    <cellStyle name="60 % – Zvýraznění6 2 3" xfId="201"/>
    <cellStyle name="60 % – Zvýraznění6 2 4" xfId="202"/>
    <cellStyle name="60 % – Zvýraznění6 2 5" xfId="203"/>
    <cellStyle name="60 % – Zvýraznění6 3" xfId="204"/>
    <cellStyle name="60 % – Zvýraznění6 3 2" xfId="205"/>
    <cellStyle name="60 % – Zvýraznění6 3 2 2" xfId="206"/>
    <cellStyle name="60 % – Zvýraznění6 3 3" xfId="207"/>
    <cellStyle name="60 % – Zvýraznění6 4" xfId="208"/>
    <cellStyle name="60% - Accent1" xfId="209"/>
    <cellStyle name="60% - Accent2" xfId="210"/>
    <cellStyle name="60% - Accent3" xfId="211"/>
    <cellStyle name="60% - Accent4" xfId="212"/>
    <cellStyle name="60% - Accent5" xfId="213"/>
    <cellStyle name="60% - Accent6" xfId="214"/>
    <cellStyle name="Accent1" xfId="215"/>
    <cellStyle name="Accent2" xfId="216"/>
    <cellStyle name="Accent3" xfId="217"/>
    <cellStyle name="Accent4" xfId="218"/>
    <cellStyle name="Accent5" xfId="219"/>
    <cellStyle name="Accent6" xfId="220"/>
    <cellStyle name="Bad" xfId="221"/>
    <cellStyle name="Calculation" xfId="222"/>
    <cellStyle name="Celkem 2" xfId="223"/>
    <cellStyle name="Celkem 2 2" xfId="224"/>
    <cellStyle name="Celkem 2 2 2" xfId="225"/>
    <cellStyle name="Celkem 2 2 3" xfId="226"/>
    <cellStyle name="Celkem 2 2 4" xfId="227"/>
    <cellStyle name="Celkem 2 3" xfId="228"/>
    <cellStyle name="Celkem 2 4" xfId="229"/>
    <cellStyle name="Celkem 2 5" xfId="230"/>
    <cellStyle name="Celkem 3" xfId="231"/>
    <cellStyle name="Celkem 3 2" xfId="232"/>
    <cellStyle name="Celkem 3 2 2" xfId="233"/>
    <cellStyle name="Celkem 3 3" xfId="234"/>
    <cellStyle name="Celkem 4" xfId="235"/>
    <cellStyle name="Čárka 2" xfId="236"/>
    <cellStyle name="Čárka 2 2" xfId="237"/>
    <cellStyle name="Čárka 2 2 2" xfId="238"/>
    <cellStyle name="Čárka 2 2 3" xfId="239"/>
    <cellStyle name="Čárka 2 2 4" xfId="240"/>
    <cellStyle name="Čárka 2 3" xfId="241"/>
    <cellStyle name="Čárka 2_formulář 5 -pol.rozp" xfId="242"/>
    <cellStyle name="Čárka 3" xfId="243"/>
    <cellStyle name="Čárka 3 2" xfId="244"/>
    <cellStyle name="Čárka 4" xfId="245"/>
    <cellStyle name="Čárka 4 2" xfId="246"/>
    <cellStyle name="Čárka 5" xfId="247"/>
    <cellStyle name="Čárka 5 2" xfId="248"/>
    <cellStyle name="Čárka 6" xfId="249"/>
    <cellStyle name="Čárka 7" xfId="250"/>
    <cellStyle name="čárky 2" xfId="251"/>
    <cellStyle name="čárky 2 2" xfId="252"/>
    <cellStyle name="Explanatory Text" xfId="253"/>
    <cellStyle name="Font_Ariel_Small" xfId="254"/>
    <cellStyle name="Good" xfId="255"/>
    <cellStyle name="Heading 1" xfId="256"/>
    <cellStyle name="Heading 2" xfId="257"/>
    <cellStyle name="Heading 3" xfId="258"/>
    <cellStyle name="Heading 4" xfId="259"/>
    <cellStyle name="Hypertextový odkaz 2" xfId="260"/>
    <cellStyle name="Check Cell" xfId="261"/>
    <cellStyle name="Chybně 2" xfId="262"/>
    <cellStyle name="Chybně 2 2" xfId="263"/>
    <cellStyle name="Chybně 2 3" xfId="264"/>
    <cellStyle name="Chybně 3" xfId="265"/>
    <cellStyle name="Chybně 3 2" xfId="266"/>
    <cellStyle name="Chybně 3 3" xfId="267"/>
    <cellStyle name="Input" xfId="268"/>
    <cellStyle name="Kontrolní buňka 2" xfId="269"/>
    <cellStyle name="Kontrolní buňka 2 2" xfId="270"/>
    <cellStyle name="Kontrolní buňka 2 3" xfId="271"/>
    <cellStyle name="Kontrolní buňka 3" xfId="272"/>
    <cellStyle name="Kontrolní buňka 3 2" xfId="273"/>
    <cellStyle name="Kontrolní buňka 3 3" xfId="274"/>
    <cellStyle name="Linked Cell" xfId="275"/>
    <cellStyle name="Nadpis 1 2" xfId="276"/>
    <cellStyle name="Nadpis 1 2 2" xfId="277"/>
    <cellStyle name="Nadpis 1 2 2 2" xfId="278"/>
    <cellStyle name="Nadpis 1 2 2 3" xfId="279"/>
    <cellStyle name="Nadpis 1 2 2 4" xfId="280"/>
    <cellStyle name="Nadpis 1 2 3" xfId="281"/>
    <cellStyle name="Nadpis 1 2 4" xfId="282"/>
    <cellStyle name="Nadpis 1 2 5" xfId="283"/>
    <cellStyle name="Nadpis 1 3" xfId="284"/>
    <cellStyle name="Nadpis 1 3 2" xfId="285"/>
    <cellStyle name="Nadpis 1 3 2 2" xfId="286"/>
    <cellStyle name="Nadpis 1 3 3" xfId="287"/>
    <cellStyle name="Nadpis 1 4" xfId="288"/>
    <cellStyle name="Nadpis 2 2" xfId="289"/>
    <cellStyle name="Nadpis 2 2 2" xfId="290"/>
    <cellStyle name="Nadpis 2 2 2 2" xfId="291"/>
    <cellStyle name="Nadpis 2 2 2 3" xfId="292"/>
    <cellStyle name="Nadpis 2 2 2 4" xfId="293"/>
    <cellStyle name="Nadpis 2 2 3" xfId="294"/>
    <cellStyle name="Nadpis 2 2 4" xfId="295"/>
    <cellStyle name="Nadpis 2 2 5" xfId="296"/>
    <cellStyle name="Nadpis 2 3" xfId="297"/>
    <cellStyle name="Nadpis 2 3 2" xfId="298"/>
    <cellStyle name="Nadpis 2 3 2 2" xfId="299"/>
    <cellStyle name="Nadpis 2 3 3" xfId="300"/>
    <cellStyle name="Nadpis 2 4" xfId="301"/>
    <cellStyle name="Nadpis 3 2" xfId="302"/>
    <cellStyle name="Nadpis 3 2 2" xfId="303"/>
    <cellStyle name="Nadpis 3 2 2 2" xfId="304"/>
    <cellStyle name="Nadpis 3 2 2 3" xfId="305"/>
    <cellStyle name="Nadpis 3 2 2 4" xfId="306"/>
    <cellStyle name="Nadpis 3 2 3" xfId="307"/>
    <cellStyle name="Nadpis 3 2 4" xfId="308"/>
    <cellStyle name="Nadpis 3 2 5" xfId="309"/>
    <cellStyle name="Nadpis 3 3" xfId="310"/>
    <cellStyle name="Nadpis 3 3 2" xfId="311"/>
    <cellStyle name="Nadpis 3 3 2 2" xfId="312"/>
    <cellStyle name="Nadpis 3 3 3" xfId="313"/>
    <cellStyle name="Nadpis 3 4" xfId="314"/>
    <cellStyle name="Nadpis 4 2" xfId="315"/>
    <cellStyle name="Nadpis 4 2 2" xfId="316"/>
    <cellStyle name="Nadpis 4 2 2 2" xfId="317"/>
    <cellStyle name="Nadpis 4 2 2 3" xfId="318"/>
    <cellStyle name="Nadpis 4 2 2 4" xfId="319"/>
    <cellStyle name="Nadpis 4 2 3" xfId="320"/>
    <cellStyle name="Nadpis 4 2 4" xfId="321"/>
    <cellStyle name="Nadpis 4 2 5" xfId="322"/>
    <cellStyle name="Nadpis 4 3" xfId="323"/>
    <cellStyle name="Nadpis 4 3 2" xfId="324"/>
    <cellStyle name="Nadpis 4 3 2 2" xfId="325"/>
    <cellStyle name="Nadpis 4 3 3" xfId="326"/>
    <cellStyle name="Nadpis 4 4" xfId="327"/>
    <cellStyle name="Název 2" xfId="328"/>
    <cellStyle name="Název 2 2" xfId="329"/>
    <cellStyle name="Název 2 3" xfId="330"/>
    <cellStyle name="Název 3" xfId="331"/>
    <cellStyle name="Název 3 2" xfId="332"/>
    <cellStyle name="Název 4" xfId="333"/>
    <cellStyle name="Neutral" xfId="334"/>
    <cellStyle name="Neutrální 2" xfId="335"/>
    <cellStyle name="Neutrální 2 2" xfId="336"/>
    <cellStyle name="Neutrální 2 3" xfId="337"/>
    <cellStyle name="Neutrální 3" xfId="338"/>
    <cellStyle name="Neutrální 3 2" xfId="339"/>
    <cellStyle name="Neutrální 3 3" xfId="340"/>
    <cellStyle name="Normální" xfId="0" builtinId="0"/>
    <cellStyle name="normální 10" xfId="341"/>
    <cellStyle name="normální 10 10" xfId="342"/>
    <cellStyle name="normální 10 11" xfId="343"/>
    <cellStyle name="normální 10 12" xfId="344"/>
    <cellStyle name="normální 10 13" xfId="345"/>
    <cellStyle name="normální 10 14" xfId="346"/>
    <cellStyle name="normální 10 15" xfId="347"/>
    <cellStyle name="normální 10 16" xfId="348"/>
    <cellStyle name="normální 10 17" xfId="349"/>
    <cellStyle name="normální 10 18" xfId="350"/>
    <cellStyle name="normální 10 19" xfId="351"/>
    <cellStyle name="normální 10 2" xfId="352"/>
    <cellStyle name="Normální 10 2 2" xfId="353"/>
    <cellStyle name="normální 10 20" xfId="354"/>
    <cellStyle name="normální 10 21" xfId="355"/>
    <cellStyle name="normální 10 22" xfId="356"/>
    <cellStyle name="normální 10 23" xfId="357"/>
    <cellStyle name="normální 10 24" xfId="358"/>
    <cellStyle name="normální 10 3" xfId="359"/>
    <cellStyle name="normální 10 4" xfId="360"/>
    <cellStyle name="normální 10 5" xfId="361"/>
    <cellStyle name="normální 10 6" xfId="362"/>
    <cellStyle name="normální 10 7" xfId="363"/>
    <cellStyle name="normální 10 8" xfId="364"/>
    <cellStyle name="normální 10 9" xfId="365"/>
    <cellStyle name="normální 10_DTI popisovník_091102" xfId="366"/>
    <cellStyle name="normální 100" xfId="367"/>
    <cellStyle name="normální 100 10" xfId="368"/>
    <cellStyle name="normální 100 11" xfId="369"/>
    <cellStyle name="normální 100 12" xfId="370"/>
    <cellStyle name="normální 100 13" xfId="371"/>
    <cellStyle name="normální 100 14" xfId="372"/>
    <cellStyle name="normální 100 15" xfId="373"/>
    <cellStyle name="normální 100 16" xfId="374"/>
    <cellStyle name="normální 100 17" xfId="375"/>
    <cellStyle name="normální 100 18" xfId="376"/>
    <cellStyle name="normální 100 19" xfId="377"/>
    <cellStyle name="normální 100 2" xfId="378"/>
    <cellStyle name="normální 100 20" xfId="379"/>
    <cellStyle name="normální 100 21" xfId="380"/>
    <cellStyle name="normální 100 22" xfId="381"/>
    <cellStyle name="normální 100 3" xfId="382"/>
    <cellStyle name="normální 100 4" xfId="383"/>
    <cellStyle name="normální 100 5" xfId="384"/>
    <cellStyle name="normální 100 6" xfId="385"/>
    <cellStyle name="normální 100 7" xfId="386"/>
    <cellStyle name="normální 100 8" xfId="387"/>
    <cellStyle name="normální 100 9" xfId="388"/>
    <cellStyle name="normální 101" xfId="389"/>
    <cellStyle name="normální 101 10" xfId="390"/>
    <cellStyle name="normální 101 11" xfId="391"/>
    <cellStyle name="normální 101 12" xfId="392"/>
    <cellStyle name="normální 101 13" xfId="393"/>
    <cellStyle name="normální 101 14" xfId="394"/>
    <cellStyle name="normální 101 15" xfId="395"/>
    <cellStyle name="normální 101 16" xfId="396"/>
    <cellStyle name="normální 101 17" xfId="397"/>
    <cellStyle name="normální 101 18" xfId="398"/>
    <cellStyle name="normální 101 19" xfId="399"/>
    <cellStyle name="normální 101 2" xfId="400"/>
    <cellStyle name="normální 101 20" xfId="401"/>
    <cellStyle name="normální 101 21" xfId="402"/>
    <cellStyle name="normální 101 22" xfId="403"/>
    <cellStyle name="normální 101 3" xfId="404"/>
    <cellStyle name="normální 101 4" xfId="405"/>
    <cellStyle name="normální 101 5" xfId="406"/>
    <cellStyle name="normální 101 6" xfId="407"/>
    <cellStyle name="normální 101 7" xfId="408"/>
    <cellStyle name="normální 101 8" xfId="409"/>
    <cellStyle name="normální 101 9" xfId="410"/>
    <cellStyle name="normální 102" xfId="411"/>
    <cellStyle name="normální 102 10" xfId="412"/>
    <cellStyle name="normální 102 11" xfId="413"/>
    <cellStyle name="normální 102 12" xfId="414"/>
    <cellStyle name="normální 102 13" xfId="415"/>
    <cellStyle name="normální 102 14" xfId="416"/>
    <cellStyle name="normální 102 15" xfId="417"/>
    <cellStyle name="normální 102 16" xfId="418"/>
    <cellStyle name="normální 102 17" xfId="419"/>
    <cellStyle name="normální 102 18" xfId="420"/>
    <cellStyle name="normální 102 19" xfId="421"/>
    <cellStyle name="normální 102 2" xfId="422"/>
    <cellStyle name="normální 102 20" xfId="423"/>
    <cellStyle name="normální 102 21" xfId="424"/>
    <cellStyle name="normální 102 22" xfId="425"/>
    <cellStyle name="normální 102 3" xfId="426"/>
    <cellStyle name="normální 102 4" xfId="427"/>
    <cellStyle name="normální 102 5" xfId="428"/>
    <cellStyle name="normální 102 6" xfId="429"/>
    <cellStyle name="normální 102 7" xfId="430"/>
    <cellStyle name="normální 102 8" xfId="431"/>
    <cellStyle name="normální 102 9" xfId="432"/>
    <cellStyle name="normální 103" xfId="433"/>
    <cellStyle name="normální 103 10" xfId="434"/>
    <cellStyle name="normální 103 11" xfId="435"/>
    <cellStyle name="normální 103 12" xfId="436"/>
    <cellStyle name="normální 103 13" xfId="437"/>
    <cellStyle name="normální 103 14" xfId="438"/>
    <cellStyle name="normální 103 15" xfId="439"/>
    <cellStyle name="normální 103 16" xfId="440"/>
    <cellStyle name="normální 103 17" xfId="441"/>
    <cellStyle name="normální 103 18" xfId="442"/>
    <cellStyle name="normální 103 19" xfId="443"/>
    <cellStyle name="normální 103 2" xfId="444"/>
    <cellStyle name="normální 103 20" xfId="445"/>
    <cellStyle name="normální 103 21" xfId="446"/>
    <cellStyle name="normální 103 22" xfId="447"/>
    <cellStyle name="normální 103 3" xfId="448"/>
    <cellStyle name="normální 103 4" xfId="449"/>
    <cellStyle name="normální 103 5" xfId="450"/>
    <cellStyle name="normální 103 6" xfId="451"/>
    <cellStyle name="normální 103 7" xfId="452"/>
    <cellStyle name="normální 103 8" xfId="453"/>
    <cellStyle name="normální 103 9" xfId="454"/>
    <cellStyle name="normální 104" xfId="455"/>
    <cellStyle name="normální 104 10" xfId="456"/>
    <cellStyle name="normální 104 11" xfId="457"/>
    <cellStyle name="normální 104 12" xfId="458"/>
    <cellStyle name="normální 104 13" xfId="459"/>
    <cellStyle name="normální 104 14" xfId="460"/>
    <cellStyle name="normální 104 15" xfId="461"/>
    <cellStyle name="normální 104 16" xfId="462"/>
    <cellStyle name="normální 104 17" xfId="463"/>
    <cellStyle name="normální 104 18" xfId="464"/>
    <cellStyle name="normální 104 19" xfId="465"/>
    <cellStyle name="normální 104 2" xfId="466"/>
    <cellStyle name="normální 104 20" xfId="467"/>
    <cellStyle name="normální 104 21" xfId="468"/>
    <cellStyle name="normální 104 22" xfId="469"/>
    <cellStyle name="normální 104 3" xfId="470"/>
    <cellStyle name="normální 104 4" xfId="471"/>
    <cellStyle name="normální 104 5" xfId="472"/>
    <cellStyle name="normální 104 6" xfId="473"/>
    <cellStyle name="normální 104 7" xfId="474"/>
    <cellStyle name="normální 104 8" xfId="475"/>
    <cellStyle name="normální 104 9" xfId="476"/>
    <cellStyle name="normální 105" xfId="477"/>
    <cellStyle name="normální 105 10" xfId="478"/>
    <cellStyle name="normální 105 11" xfId="479"/>
    <cellStyle name="normální 105 12" xfId="480"/>
    <cellStyle name="normální 105 13" xfId="481"/>
    <cellStyle name="normální 105 14" xfId="482"/>
    <cellStyle name="normální 105 15" xfId="483"/>
    <cellStyle name="normální 105 16" xfId="484"/>
    <cellStyle name="normální 105 17" xfId="485"/>
    <cellStyle name="normální 105 18" xfId="486"/>
    <cellStyle name="normální 105 19" xfId="487"/>
    <cellStyle name="normální 105 2" xfId="488"/>
    <cellStyle name="normální 105 20" xfId="489"/>
    <cellStyle name="normální 105 21" xfId="490"/>
    <cellStyle name="normální 105 22" xfId="491"/>
    <cellStyle name="normální 105 3" xfId="492"/>
    <cellStyle name="normální 105 4" xfId="493"/>
    <cellStyle name="normální 105 5" xfId="494"/>
    <cellStyle name="normální 105 6" xfId="495"/>
    <cellStyle name="normální 105 7" xfId="496"/>
    <cellStyle name="normální 105 8" xfId="497"/>
    <cellStyle name="normální 105 9" xfId="498"/>
    <cellStyle name="normální 106" xfId="499"/>
    <cellStyle name="normální 106 10" xfId="500"/>
    <cellStyle name="normální 106 11" xfId="501"/>
    <cellStyle name="normální 106 12" xfId="502"/>
    <cellStyle name="normální 106 13" xfId="503"/>
    <cellStyle name="normální 106 14" xfId="504"/>
    <cellStyle name="normální 106 15" xfId="505"/>
    <cellStyle name="normální 106 16" xfId="506"/>
    <cellStyle name="normální 106 17" xfId="507"/>
    <cellStyle name="normální 106 18" xfId="508"/>
    <cellStyle name="normální 106 19" xfId="509"/>
    <cellStyle name="normální 106 2" xfId="510"/>
    <cellStyle name="normální 106 20" xfId="511"/>
    <cellStyle name="normální 106 21" xfId="512"/>
    <cellStyle name="normální 106 22" xfId="513"/>
    <cellStyle name="normální 106 3" xfId="514"/>
    <cellStyle name="normální 106 4" xfId="515"/>
    <cellStyle name="normální 106 5" xfId="516"/>
    <cellStyle name="normální 106 6" xfId="517"/>
    <cellStyle name="normální 106 7" xfId="518"/>
    <cellStyle name="normální 106 8" xfId="519"/>
    <cellStyle name="normální 106 9" xfId="520"/>
    <cellStyle name="normální 107" xfId="521"/>
    <cellStyle name="normální 107 10" xfId="522"/>
    <cellStyle name="normální 107 11" xfId="523"/>
    <cellStyle name="normální 107 12" xfId="524"/>
    <cellStyle name="normální 107 13" xfId="525"/>
    <cellStyle name="normální 107 14" xfId="526"/>
    <cellStyle name="normální 107 15" xfId="527"/>
    <cellStyle name="normální 107 16" xfId="528"/>
    <cellStyle name="normální 107 17" xfId="529"/>
    <cellStyle name="normální 107 18" xfId="530"/>
    <cellStyle name="normální 107 19" xfId="531"/>
    <cellStyle name="normální 107 2" xfId="532"/>
    <cellStyle name="normální 107 20" xfId="533"/>
    <cellStyle name="normální 107 21" xfId="534"/>
    <cellStyle name="normální 107 22" xfId="535"/>
    <cellStyle name="normální 107 3" xfId="536"/>
    <cellStyle name="normální 107 4" xfId="537"/>
    <cellStyle name="normální 107 5" xfId="538"/>
    <cellStyle name="normální 107 6" xfId="539"/>
    <cellStyle name="normální 107 7" xfId="540"/>
    <cellStyle name="normální 107 8" xfId="541"/>
    <cellStyle name="normální 107 9" xfId="542"/>
    <cellStyle name="normální 108" xfId="543"/>
    <cellStyle name="normální 108 10" xfId="544"/>
    <cellStyle name="normální 108 11" xfId="545"/>
    <cellStyle name="normální 108 12" xfId="546"/>
    <cellStyle name="normální 108 13" xfId="547"/>
    <cellStyle name="normální 108 14" xfId="548"/>
    <cellStyle name="normální 108 15" xfId="549"/>
    <cellStyle name="normální 108 16" xfId="550"/>
    <cellStyle name="normální 108 17" xfId="551"/>
    <cellStyle name="normální 108 18" xfId="552"/>
    <cellStyle name="normální 108 19" xfId="553"/>
    <cellStyle name="normální 108 2" xfId="554"/>
    <cellStyle name="normální 108 20" xfId="555"/>
    <cellStyle name="normální 108 21" xfId="556"/>
    <cellStyle name="normální 108 22" xfId="557"/>
    <cellStyle name="normální 108 3" xfId="558"/>
    <cellStyle name="normální 108 4" xfId="559"/>
    <cellStyle name="normální 108 5" xfId="560"/>
    <cellStyle name="normální 108 6" xfId="561"/>
    <cellStyle name="normální 108 7" xfId="562"/>
    <cellStyle name="normální 108 8" xfId="563"/>
    <cellStyle name="normální 108 9" xfId="564"/>
    <cellStyle name="normální 109" xfId="565"/>
    <cellStyle name="normální 109 10" xfId="566"/>
    <cellStyle name="normální 109 11" xfId="567"/>
    <cellStyle name="normální 109 12" xfId="568"/>
    <cellStyle name="normální 109 13" xfId="569"/>
    <cellStyle name="normální 109 14" xfId="570"/>
    <cellStyle name="normální 109 15" xfId="571"/>
    <cellStyle name="normální 109 16" xfId="572"/>
    <cellStyle name="normální 109 17" xfId="573"/>
    <cellStyle name="normální 109 18" xfId="574"/>
    <cellStyle name="normální 109 19" xfId="575"/>
    <cellStyle name="normální 109 2" xfId="576"/>
    <cellStyle name="normální 109 20" xfId="577"/>
    <cellStyle name="normální 109 21" xfId="578"/>
    <cellStyle name="normální 109 22" xfId="579"/>
    <cellStyle name="normální 109 23" xfId="580"/>
    <cellStyle name="normální 109 3" xfId="581"/>
    <cellStyle name="normální 109 4" xfId="582"/>
    <cellStyle name="normální 109 5" xfId="583"/>
    <cellStyle name="normální 109 6" xfId="584"/>
    <cellStyle name="normální 109 7" xfId="585"/>
    <cellStyle name="normální 109 8" xfId="586"/>
    <cellStyle name="normální 109 9" xfId="587"/>
    <cellStyle name="normální 11" xfId="588"/>
    <cellStyle name="normální 11 2" xfId="589"/>
    <cellStyle name="normální 11 3" xfId="590"/>
    <cellStyle name="normální 11 4" xfId="591"/>
    <cellStyle name="normální 11 5" xfId="592"/>
    <cellStyle name="normální 11 5 2" xfId="593"/>
    <cellStyle name="normální 11 5 3" xfId="594"/>
    <cellStyle name="Normální 11_formulář 5 -pol.rozp" xfId="595"/>
    <cellStyle name="normální 110" xfId="596"/>
    <cellStyle name="normální 110 10" xfId="597"/>
    <cellStyle name="normální 110 11" xfId="598"/>
    <cellStyle name="normální 110 12" xfId="599"/>
    <cellStyle name="normální 110 13" xfId="600"/>
    <cellStyle name="normální 110 14" xfId="601"/>
    <cellStyle name="normální 110 15" xfId="602"/>
    <cellStyle name="normální 110 16" xfId="603"/>
    <cellStyle name="normální 110 17" xfId="604"/>
    <cellStyle name="normální 110 18" xfId="605"/>
    <cellStyle name="normální 110 19" xfId="606"/>
    <cellStyle name="normální 110 2" xfId="607"/>
    <cellStyle name="normální 110 20" xfId="608"/>
    <cellStyle name="normální 110 21" xfId="609"/>
    <cellStyle name="normální 110 22" xfId="610"/>
    <cellStyle name="normální 110 23" xfId="611"/>
    <cellStyle name="normální 110 3" xfId="612"/>
    <cellStyle name="normální 110 4" xfId="613"/>
    <cellStyle name="normální 110 5" xfId="614"/>
    <cellStyle name="normální 110 6" xfId="615"/>
    <cellStyle name="normální 110 7" xfId="616"/>
    <cellStyle name="normální 110 8" xfId="617"/>
    <cellStyle name="normální 110 9" xfId="618"/>
    <cellStyle name="normální 111" xfId="619"/>
    <cellStyle name="normální 111 10" xfId="620"/>
    <cellStyle name="normální 111 11" xfId="621"/>
    <cellStyle name="normální 111 12" xfId="622"/>
    <cellStyle name="normální 111 13" xfId="623"/>
    <cellStyle name="normální 111 14" xfId="624"/>
    <cellStyle name="normální 111 15" xfId="625"/>
    <cellStyle name="normální 111 16" xfId="626"/>
    <cellStyle name="normální 111 17" xfId="627"/>
    <cellStyle name="normální 111 18" xfId="628"/>
    <cellStyle name="normální 111 19" xfId="629"/>
    <cellStyle name="normální 111 2" xfId="630"/>
    <cellStyle name="normální 111 20" xfId="631"/>
    <cellStyle name="normální 111 21" xfId="632"/>
    <cellStyle name="normální 111 22" xfId="633"/>
    <cellStyle name="normální 111 3" xfId="634"/>
    <cellStyle name="normální 111 4" xfId="635"/>
    <cellStyle name="normální 111 5" xfId="636"/>
    <cellStyle name="normální 111 6" xfId="637"/>
    <cellStyle name="normální 111 7" xfId="638"/>
    <cellStyle name="normální 111 8" xfId="639"/>
    <cellStyle name="normální 111 9" xfId="640"/>
    <cellStyle name="normální 112" xfId="641"/>
    <cellStyle name="normální 112 10" xfId="642"/>
    <cellStyle name="normální 112 11" xfId="643"/>
    <cellStyle name="normální 112 12" xfId="644"/>
    <cellStyle name="normální 112 13" xfId="645"/>
    <cellStyle name="normální 112 14" xfId="646"/>
    <cellStyle name="normální 112 15" xfId="647"/>
    <cellStyle name="normální 112 16" xfId="648"/>
    <cellStyle name="normální 112 17" xfId="649"/>
    <cellStyle name="normální 112 18" xfId="650"/>
    <cellStyle name="normální 112 19" xfId="651"/>
    <cellStyle name="normální 112 2" xfId="652"/>
    <cellStyle name="normální 112 20" xfId="653"/>
    <cellStyle name="normální 112 21" xfId="654"/>
    <cellStyle name="normální 112 22" xfId="655"/>
    <cellStyle name="normální 112 3" xfId="656"/>
    <cellStyle name="normální 112 4" xfId="657"/>
    <cellStyle name="normální 112 5" xfId="658"/>
    <cellStyle name="normální 112 6" xfId="659"/>
    <cellStyle name="normální 112 7" xfId="660"/>
    <cellStyle name="normální 112 8" xfId="661"/>
    <cellStyle name="normální 112 9" xfId="662"/>
    <cellStyle name="normální 113" xfId="663"/>
    <cellStyle name="normální 113 10" xfId="664"/>
    <cellStyle name="normální 113 11" xfId="665"/>
    <cellStyle name="normální 113 12" xfId="666"/>
    <cellStyle name="normální 113 13" xfId="667"/>
    <cellStyle name="normální 113 14" xfId="668"/>
    <cellStyle name="normální 113 15" xfId="669"/>
    <cellStyle name="normální 113 16" xfId="670"/>
    <cellStyle name="normální 113 17" xfId="671"/>
    <cellStyle name="normální 113 18" xfId="672"/>
    <cellStyle name="normální 113 19" xfId="673"/>
    <cellStyle name="normální 113 2" xfId="674"/>
    <cellStyle name="normální 113 20" xfId="675"/>
    <cellStyle name="normální 113 21" xfId="676"/>
    <cellStyle name="normální 113 22" xfId="677"/>
    <cellStyle name="normální 113 3" xfId="678"/>
    <cellStyle name="normální 113 4" xfId="679"/>
    <cellStyle name="normální 113 5" xfId="680"/>
    <cellStyle name="normální 113 6" xfId="681"/>
    <cellStyle name="normální 113 7" xfId="682"/>
    <cellStyle name="normální 113 8" xfId="683"/>
    <cellStyle name="normální 113 9" xfId="684"/>
    <cellStyle name="normální 114" xfId="685"/>
    <cellStyle name="normální 114 10" xfId="686"/>
    <cellStyle name="normální 114 11" xfId="687"/>
    <cellStyle name="normální 114 12" xfId="688"/>
    <cellStyle name="normální 114 13" xfId="689"/>
    <cellStyle name="normální 114 14" xfId="690"/>
    <cellStyle name="normální 114 15" xfId="691"/>
    <cellStyle name="normální 114 16" xfId="692"/>
    <cellStyle name="normální 114 17" xfId="693"/>
    <cellStyle name="normální 114 18" xfId="694"/>
    <cellStyle name="normální 114 19" xfId="695"/>
    <cellStyle name="normální 114 2" xfId="696"/>
    <cellStyle name="normální 114 20" xfId="697"/>
    <cellStyle name="normální 114 21" xfId="698"/>
    <cellStyle name="normální 114 22" xfId="699"/>
    <cellStyle name="normální 114 3" xfId="700"/>
    <cellStyle name="normální 114 4" xfId="701"/>
    <cellStyle name="normální 114 5" xfId="702"/>
    <cellStyle name="normální 114 6" xfId="703"/>
    <cellStyle name="normální 114 7" xfId="704"/>
    <cellStyle name="normální 114 8" xfId="705"/>
    <cellStyle name="normální 114 9" xfId="706"/>
    <cellStyle name="normální 115" xfId="707"/>
    <cellStyle name="normální 115 10" xfId="708"/>
    <cellStyle name="normální 115 11" xfId="709"/>
    <cellStyle name="normální 115 12" xfId="710"/>
    <cellStyle name="normální 115 13" xfId="711"/>
    <cellStyle name="normální 115 14" xfId="712"/>
    <cellStyle name="normální 115 15" xfId="713"/>
    <cellStyle name="normální 115 16" xfId="714"/>
    <cellStyle name="normální 115 17" xfId="715"/>
    <cellStyle name="normální 115 18" xfId="716"/>
    <cellStyle name="normální 115 19" xfId="717"/>
    <cellStyle name="normální 115 2" xfId="718"/>
    <cellStyle name="normální 115 20" xfId="719"/>
    <cellStyle name="normální 115 21" xfId="720"/>
    <cellStyle name="normální 115 22" xfId="721"/>
    <cellStyle name="normální 115 3" xfId="722"/>
    <cellStyle name="normální 115 4" xfId="723"/>
    <cellStyle name="normální 115 5" xfId="724"/>
    <cellStyle name="normální 115 6" xfId="725"/>
    <cellStyle name="normální 115 7" xfId="726"/>
    <cellStyle name="normální 115 8" xfId="727"/>
    <cellStyle name="normální 115 9" xfId="728"/>
    <cellStyle name="normální 116" xfId="729"/>
    <cellStyle name="normální 117" xfId="730"/>
    <cellStyle name="normální 118" xfId="731"/>
    <cellStyle name="normální 119" xfId="732"/>
    <cellStyle name="normální 12" xfId="733"/>
    <cellStyle name="normální 12 2" xfId="734"/>
    <cellStyle name="normální 12 2 2" xfId="735"/>
    <cellStyle name="normální 12 2 3" xfId="736"/>
    <cellStyle name="normální 12 3" xfId="737"/>
    <cellStyle name="normální 12 3 2" xfId="738"/>
    <cellStyle name="normální 12 3 3" xfId="739"/>
    <cellStyle name="normální 12 4" xfId="740"/>
    <cellStyle name="normální 12 5" xfId="741"/>
    <cellStyle name="normální 120" xfId="742"/>
    <cellStyle name="normální 121" xfId="743"/>
    <cellStyle name="normální 122" xfId="744"/>
    <cellStyle name="normální 123" xfId="745"/>
    <cellStyle name="normální 124" xfId="746"/>
    <cellStyle name="normální 125" xfId="747"/>
    <cellStyle name="normální 126" xfId="748"/>
    <cellStyle name="normální 127" xfId="749"/>
    <cellStyle name="normální 128" xfId="750"/>
    <cellStyle name="normální 129" xfId="751"/>
    <cellStyle name="normální 129 2" xfId="752"/>
    <cellStyle name="normální 13" xfId="753"/>
    <cellStyle name="normální 13 2" xfId="754"/>
    <cellStyle name="normální 13 2 2" xfId="755"/>
    <cellStyle name="normální 13 2 3" xfId="756"/>
    <cellStyle name="normální 130" xfId="757"/>
    <cellStyle name="normální 131" xfId="758"/>
    <cellStyle name="normální 132" xfId="759"/>
    <cellStyle name="normální 133" xfId="760"/>
    <cellStyle name="normální 134" xfId="761"/>
    <cellStyle name="normální 135" xfId="762"/>
    <cellStyle name="Normální 136" xfId="763"/>
    <cellStyle name="Normální 137" xfId="764"/>
    <cellStyle name="Normální 138" xfId="765"/>
    <cellStyle name="Normální 139" xfId="766"/>
    <cellStyle name="normální 14" xfId="767"/>
    <cellStyle name="normální 14 2" xfId="768"/>
    <cellStyle name="normální 14 2 2" xfId="769"/>
    <cellStyle name="normální 14 2 3" xfId="770"/>
    <cellStyle name="Normální 140" xfId="771"/>
    <cellStyle name="Normální 141" xfId="772"/>
    <cellStyle name="Normální 142" xfId="773"/>
    <cellStyle name="Normální 143" xfId="774"/>
    <cellStyle name="Normální 144" xfId="775"/>
    <cellStyle name="Normální 145" xfId="776"/>
    <cellStyle name="Normální 146" xfId="777"/>
    <cellStyle name="Normální 147" xfId="778"/>
    <cellStyle name="Normální 148" xfId="779"/>
    <cellStyle name="Normální 149" xfId="780"/>
    <cellStyle name="Normální 15" xfId="781"/>
    <cellStyle name="normální 15 10" xfId="782"/>
    <cellStyle name="normální 15 11" xfId="783"/>
    <cellStyle name="normální 15 12" xfId="784"/>
    <cellStyle name="normální 15 13" xfId="785"/>
    <cellStyle name="normální 15 14" xfId="786"/>
    <cellStyle name="normální 15 15" xfId="787"/>
    <cellStyle name="normální 15 16" xfId="788"/>
    <cellStyle name="normální 15 17" xfId="789"/>
    <cellStyle name="normální 15 18" xfId="790"/>
    <cellStyle name="normální 15 19" xfId="791"/>
    <cellStyle name="normální 15 2" xfId="792"/>
    <cellStyle name="normální 15 20" xfId="793"/>
    <cellStyle name="normální 15 21" xfId="794"/>
    <cellStyle name="normální 15 22" xfId="795"/>
    <cellStyle name="normální 15 23" xfId="796"/>
    <cellStyle name="normální 15 24" xfId="797"/>
    <cellStyle name="normální 15 3" xfId="798"/>
    <cellStyle name="normální 15 4" xfId="799"/>
    <cellStyle name="normální 15 5" xfId="800"/>
    <cellStyle name="normální 15 6" xfId="801"/>
    <cellStyle name="normální 15 7" xfId="802"/>
    <cellStyle name="normální 15 8" xfId="803"/>
    <cellStyle name="normální 15 9" xfId="804"/>
    <cellStyle name="normální 15_DTI popisovník_091102" xfId="805"/>
    <cellStyle name="Normální 150" xfId="806"/>
    <cellStyle name="Normální 151" xfId="807"/>
    <cellStyle name="Normální 152" xfId="808"/>
    <cellStyle name="Normální 153" xfId="809"/>
    <cellStyle name="Normální 154" xfId="810"/>
    <cellStyle name="Normální 155" xfId="811"/>
    <cellStyle name="Normální 156" xfId="812"/>
    <cellStyle name="Normální 157" xfId="813"/>
    <cellStyle name="Normální 158" xfId="814"/>
    <cellStyle name="Normální 159" xfId="815"/>
    <cellStyle name="Normální 16" xfId="816"/>
    <cellStyle name="normální 16 10" xfId="817"/>
    <cellStyle name="normální 16 11" xfId="818"/>
    <cellStyle name="normální 16 12" xfId="819"/>
    <cellStyle name="normální 16 13" xfId="820"/>
    <cellStyle name="normální 16 14" xfId="821"/>
    <cellStyle name="normální 16 15" xfId="822"/>
    <cellStyle name="normální 16 16" xfId="823"/>
    <cellStyle name="normální 16 17" xfId="824"/>
    <cellStyle name="normální 16 18" xfId="825"/>
    <cellStyle name="normální 16 19" xfId="826"/>
    <cellStyle name="normální 16 2" xfId="827"/>
    <cellStyle name="normální 16 20" xfId="828"/>
    <cellStyle name="normální 16 21" xfId="829"/>
    <cellStyle name="normální 16 22" xfId="830"/>
    <cellStyle name="normální 16 23" xfId="831"/>
    <cellStyle name="normální 16 23 2" xfId="832"/>
    <cellStyle name="normální 16 23 3" xfId="833"/>
    <cellStyle name="normální 16 3" xfId="834"/>
    <cellStyle name="normální 16 4" xfId="835"/>
    <cellStyle name="normální 16 5" xfId="836"/>
    <cellStyle name="normální 16 6" xfId="837"/>
    <cellStyle name="normální 16 7" xfId="838"/>
    <cellStyle name="normální 16 8" xfId="839"/>
    <cellStyle name="normální 16 9" xfId="840"/>
    <cellStyle name="normální 16_Čechmánek 75H_100209 - specifikace new v02" xfId="841"/>
    <cellStyle name="Normální 160" xfId="842"/>
    <cellStyle name="Normální 161" xfId="843"/>
    <cellStyle name="Normální 162" xfId="844"/>
    <cellStyle name="Normální 163" xfId="845"/>
    <cellStyle name="Normální 164" xfId="846"/>
    <cellStyle name="Normální 165" xfId="847"/>
    <cellStyle name="Normální 166" xfId="848"/>
    <cellStyle name="Normální 167" xfId="849"/>
    <cellStyle name="Normální 168" xfId="850"/>
    <cellStyle name="Normální 169" xfId="851"/>
    <cellStyle name="Normální 17" xfId="852"/>
    <cellStyle name="normální 17 2" xfId="853"/>
    <cellStyle name="normální 17 2 2" xfId="854"/>
    <cellStyle name="normální 17 2 3" xfId="855"/>
    <cellStyle name="Normální 170" xfId="856"/>
    <cellStyle name="Normální 171" xfId="857"/>
    <cellStyle name="Normální 172" xfId="858"/>
    <cellStyle name="Normální 173" xfId="859"/>
    <cellStyle name="Normální 174" xfId="860"/>
    <cellStyle name="Normální 175" xfId="861"/>
    <cellStyle name="Normální 176" xfId="862"/>
    <cellStyle name="Normální 177" xfId="863"/>
    <cellStyle name="Normální 178" xfId="864"/>
    <cellStyle name="Normální 179" xfId="865"/>
    <cellStyle name="Normální 18" xfId="866"/>
    <cellStyle name="normální 18 10" xfId="867"/>
    <cellStyle name="normální 18 11" xfId="868"/>
    <cellStyle name="normální 18 12" xfId="869"/>
    <cellStyle name="normální 18 13" xfId="870"/>
    <cellStyle name="normální 18 14" xfId="871"/>
    <cellStyle name="normální 18 15" xfId="872"/>
    <cellStyle name="normální 18 16" xfId="873"/>
    <cellStyle name="normální 18 17" xfId="874"/>
    <cellStyle name="normální 18 18" xfId="875"/>
    <cellStyle name="normální 18 19" xfId="876"/>
    <cellStyle name="normální 18 2" xfId="877"/>
    <cellStyle name="normální 18 20" xfId="878"/>
    <cellStyle name="normální 18 21" xfId="879"/>
    <cellStyle name="normální 18 22" xfId="880"/>
    <cellStyle name="normální 18 23" xfId="881"/>
    <cellStyle name="normální 18 24" xfId="882"/>
    <cellStyle name="normální 18 25" xfId="883"/>
    <cellStyle name="normální 18 3" xfId="884"/>
    <cellStyle name="normální 18 4" xfId="885"/>
    <cellStyle name="normální 18 5" xfId="886"/>
    <cellStyle name="normální 18 6" xfId="887"/>
    <cellStyle name="normální 18 7" xfId="888"/>
    <cellStyle name="normální 18 8" xfId="889"/>
    <cellStyle name="normální 18 9" xfId="890"/>
    <cellStyle name="normální 18_DTI popisovník_091102" xfId="891"/>
    <cellStyle name="Normální 180" xfId="892"/>
    <cellStyle name="Normální 181" xfId="893"/>
    <cellStyle name="Normální 182" xfId="894"/>
    <cellStyle name="Normální 183" xfId="895"/>
    <cellStyle name="Normální 184" xfId="896"/>
    <cellStyle name="Normální 185" xfId="897"/>
    <cellStyle name="Normální 186" xfId="898"/>
    <cellStyle name="Normální 187" xfId="899"/>
    <cellStyle name="Normální 188" xfId="900"/>
    <cellStyle name="Normální 189" xfId="901"/>
    <cellStyle name="Normální 19" xfId="902"/>
    <cellStyle name="normální 19 10" xfId="903"/>
    <cellStyle name="normální 19 11" xfId="904"/>
    <cellStyle name="normální 19 12" xfId="905"/>
    <cellStyle name="normální 19 13" xfId="906"/>
    <cellStyle name="normální 19 14" xfId="907"/>
    <cellStyle name="normální 19 15" xfId="908"/>
    <cellStyle name="normální 19 16" xfId="909"/>
    <cellStyle name="normální 19 17" xfId="910"/>
    <cellStyle name="normální 19 18" xfId="911"/>
    <cellStyle name="normální 19 19" xfId="912"/>
    <cellStyle name="normální 19 2" xfId="913"/>
    <cellStyle name="normální 19 20" xfId="914"/>
    <cellStyle name="normální 19 21" xfId="915"/>
    <cellStyle name="normální 19 22" xfId="916"/>
    <cellStyle name="normální 19 23" xfId="917"/>
    <cellStyle name="normální 19 24" xfId="918"/>
    <cellStyle name="normální 19 3" xfId="919"/>
    <cellStyle name="normální 19 4" xfId="920"/>
    <cellStyle name="normální 19 5" xfId="921"/>
    <cellStyle name="normální 19 6" xfId="922"/>
    <cellStyle name="normální 19 7" xfId="923"/>
    <cellStyle name="normální 19 8" xfId="924"/>
    <cellStyle name="normální 19 9" xfId="925"/>
    <cellStyle name="normální 19_DTI popisovník_091102" xfId="926"/>
    <cellStyle name="Normální 190" xfId="927"/>
    <cellStyle name="Normální 191" xfId="928"/>
    <cellStyle name="Normální 192" xfId="929"/>
    <cellStyle name="Normální 193" xfId="930"/>
    <cellStyle name="Normální 194" xfId="931"/>
    <cellStyle name="Normální 195" xfId="932"/>
    <cellStyle name="Normální 196" xfId="933"/>
    <cellStyle name="Normální 197" xfId="4"/>
    <cellStyle name="Normální 198" xfId="1001"/>
    <cellStyle name="Normální 199" xfId="2194"/>
    <cellStyle name="Normální 2" xfId="1"/>
    <cellStyle name="normální 2 10" xfId="935"/>
    <cellStyle name="Normální 2 10 11 2" xfId="936"/>
    <cellStyle name="normální 2 10 2" xfId="937"/>
    <cellStyle name="normální 2 10 3" xfId="938"/>
    <cellStyle name="normální 2 10_Třídník 75 191009 bez cen" xfId="939"/>
    <cellStyle name="normální 2 11" xfId="940"/>
    <cellStyle name="normální 2 11 2" xfId="941"/>
    <cellStyle name="normální 2 11_Třídník 75 191009 bez cen" xfId="942"/>
    <cellStyle name="normální 2 12" xfId="943"/>
    <cellStyle name="normální 2 12 2" xfId="944"/>
    <cellStyle name="normální 2 12_Třídník 75 191009 bez cen" xfId="945"/>
    <cellStyle name="normální 2 13" xfId="946"/>
    <cellStyle name="normální 2 13 2" xfId="947"/>
    <cellStyle name="normální 2 13_Třídník 75 191009 bez cen" xfId="948"/>
    <cellStyle name="normální 2 14" xfId="949"/>
    <cellStyle name="normální 2 14 2" xfId="950"/>
    <cellStyle name="normální 2 14_Třídník 75 191009 bez cen" xfId="951"/>
    <cellStyle name="normální 2 15" xfId="952"/>
    <cellStyle name="normální 2 15 2" xfId="953"/>
    <cellStyle name="normální 2 15_Třídník 75 191009 bez cen" xfId="954"/>
    <cellStyle name="Normální 2 150" xfId="955"/>
    <cellStyle name="normální 2 16" xfId="956"/>
    <cellStyle name="normální 2 16 2" xfId="957"/>
    <cellStyle name="normální 2 16_Třídník 75 191009 bez cen" xfId="958"/>
    <cellStyle name="normální 2 17" xfId="959"/>
    <cellStyle name="normální 2 17 2" xfId="960"/>
    <cellStyle name="normální 2 17_Třídník 75 191009 bez cen" xfId="961"/>
    <cellStyle name="normální 2 18" xfId="962"/>
    <cellStyle name="normální 2 18 2" xfId="963"/>
    <cellStyle name="normální 2 18_Třídník 75 191009 bez cen" xfId="964"/>
    <cellStyle name="normální 2 19" xfId="965"/>
    <cellStyle name="normální 2 19 2" xfId="966"/>
    <cellStyle name="normální 2 19_Třídník 75 191009 bez cen" xfId="967"/>
    <cellStyle name="normální 2 2" xfId="968"/>
    <cellStyle name="normální 2 2 2" xfId="969"/>
    <cellStyle name="normální 2 2 3" xfId="970"/>
    <cellStyle name="normální 2 2 4" xfId="971"/>
    <cellStyle name="normální 2 2 5" xfId="972"/>
    <cellStyle name="normální 2 2 6" xfId="973"/>
    <cellStyle name="normální 2 2 7" xfId="974"/>
    <cellStyle name="Normální 2 2 8" xfId="975"/>
    <cellStyle name="Normální 2 2 9" xfId="976"/>
    <cellStyle name="normální 2 2_Třídník 75 191009 bez cen" xfId="977"/>
    <cellStyle name="normální 2 20" xfId="978"/>
    <cellStyle name="normální 2 20 2" xfId="979"/>
    <cellStyle name="normální 2 20_Třídník 75 191009 bez cen" xfId="980"/>
    <cellStyle name="normální 2 21" xfId="981"/>
    <cellStyle name="normální 2 21 2" xfId="982"/>
    <cellStyle name="normální 2 21_Třídník 75 191009 bez cen" xfId="983"/>
    <cellStyle name="normální 2 22" xfId="984"/>
    <cellStyle name="normální 2 22 2" xfId="985"/>
    <cellStyle name="normální 2 22_Třídník 75 191009 bez cen" xfId="986"/>
    <cellStyle name="normální 2 23" xfId="987"/>
    <cellStyle name="normální 2 24" xfId="988"/>
    <cellStyle name="normální 2 25" xfId="989"/>
    <cellStyle name="normální 2 26" xfId="990"/>
    <cellStyle name="normální 2 26 2" xfId="991"/>
    <cellStyle name="normální 2 27" xfId="992"/>
    <cellStyle name="normální 2 27 2" xfId="993"/>
    <cellStyle name="normální 2 28" xfId="994"/>
    <cellStyle name="normální 2 29" xfId="995"/>
    <cellStyle name="normální 2 3" xfId="996"/>
    <cellStyle name="normální 2 3 2" xfId="997"/>
    <cellStyle name="normální 2 3 3" xfId="998"/>
    <cellStyle name="normální 2 3_Třídník 75 191009 bez cen" xfId="999"/>
    <cellStyle name="normální 2 30" xfId="1000"/>
    <cellStyle name="Normální 2 31" xfId="3"/>
    <cellStyle name="Normální 2 32" xfId="1002"/>
    <cellStyle name="Normální 2 33" xfId="1003"/>
    <cellStyle name="normální 2 34" xfId="1004"/>
    <cellStyle name="normální 2 35" xfId="1005"/>
    <cellStyle name="normální 2 36" xfId="1006"/>
    <cellStyle name="normální 2 37" xfId="1007"/>
    <cellStyle name="normální 2 38" xfId="1008"/>
    <cellStyle name="normální 2 39" xfId="1009"/>
    <cellStyle name="normální 2 4" xfId="1010"/>
    <cellStyle name="normální 2 4 2" xfId="1011"/>
    <cellStyle name="normální 2 4 3" xfId="1012"/>
    <cellStyle name="normální 2 4_Třídník 75 191009 bez cen" xfId="1013"/>
    <cellStyle name="normální 2 40" xfId="1014"/>
    <cellStyle name="normální 2 41" xfId="1015"/>
    <cellStyle name="normální 2 42" xfId="1016"/>
    <cellStyle name="normální 2 43" xfId="1017"/>
    <cellStyle name="normální 2 44" xfId="1018"/>
    <cellStyle name="normální 2 45" xfId="1019"/>
    <cellStyle name="normální 2 46" xfId="1020"/>
    <cellStyle name="normální 2 47" xfId="1021"/>
    <cellStyle name="normální 2 48" xfId="1022"/>
    <cellStyle name="normální 2 49" xfId="1023"/>
    <cellStyle name="normální 2 5" xfId="1024"/>
    <cellStyle name="normální 2 5 2" xfId="1025"/>
    <cellStyle name="normální 2 5 3" xfId="1026"/>
    <cellStyle name="normální 2 5_Třídník 75 191009 bez cen" xfId="1027"/>
    <cellStyle name="normální 2 50" xfId="1028"/>
    <cellStyle name="normální 2 50 2" xfId="1029"/>
    <cellStyle name="Normální 2 50 3" xfId="1030"/>
    <cellStyle name="Normální 2 50 4" xfId="1031"/>
    <cellStyle name="normální 2 51" xfId="1032"/>
    <cellStyle name="normální 2 51 2" xfId="1033"/>
    <cellStyle name="Normální 2 51 3" xfId="1034"/>
    <cellStyle name="Normální 2 51 4" xfId="1035"/>
    <cellStyle name="normální 2 52" xfId="1036"/>
    <cellStyle name="normální 2 52 2" xfId="1037"/>
    <cellStyle name="normální 2 52 3" xfId="1038"/>
    <cellStyle name="normální 2 53" xfId="1039"/>
    <cellStyle name="normální 2 53 2" xfId="1040"/>
    <cellStyle name="normální 2 53 3" xfId="1041"/>
    <cellStyle name="normální 2 54" xfId="1042"/>
    <cellStyle name="normální 2 54 2" xfId="1043"/>
    <cellStyle name="normální 2 54 3" xfId="1044"/>
    <cellStyle name="normální 2 55" xfId="1045"/>
    <cellStyle name="normální 2 55 2" xfId="1046"/>
    <cellStyle name="normální 2 55 3" xfId="1047"/>
    <cellStyle name="normální 2 56" xfId="1048"/>
    <cellStyle name="normální 2 56 2" xfId="1049"/>
    <cellStyle name="normální 2 56 3" xfId="1050"/>
    <cellStyle name="normální 2 57" xfId="1051"/>
    <cellStyle name="normální 2 57 2" xfId="1052"/>
    <cellStyle name="normální 2 57 3" xfId="1053"/>
    <cellStyle name="normální 2 58" xfId="1054"/>
    <cellStyle name="normální 2 59" xfId="1055"/>
    <cellStyle name="normální 2 6" xfId="1056"/>
    <cellStyle name="normální 2 6 2" xfId="1057"/>
    <cellStyle name="normální 2 6 3" xfId="1058"/>
    <cellStyle name="normální 2 6_Třídník 75 191009 bez cen" xfId="1059"/>
    <cellStyle name="normální 2 60" xfId="1060"/>
    <cellStyle name="Normální 2 61" xfId="1061"/>
    <cellStyle name="Normální 2 62" xfId="1062"/>
    <cellStyle name="normální 2 63" xfId="934"/>
    <cellStyle name="normální 2 64" xfId="2187"/>
    <cellStyle name="normální 2 65" xfId="2188"/>
    <cellStyle name="normální 2 66" xfId="2186"/>
    <cellStyle name="normální 2 67" xfId="2189"/>
    <cellStyle name="normální 2 68" xfId="2185"/>
    <cellStyle name="normální 2 69" xfId="2190"/>
    <cellStyle name="normální 2 7" xfId="1063"/>
    <cellStyle name="normální 2 7 2" xfId="1064"/>
    <cellStyle name="normální 2 7 3" xfId="1065"/>
    <cellStyle name="normální 2 7_Třídník 75 191009 bez cen" xfId="1066"/>
    <cellStyle name="normální 2 70" xfId="2184"/>
    <cellStyle name="normální 2 71" xfId="2191"/>
    <cellStyle name="normální 2 72" xfId="2183"/>
    <cellStyle name="normální 2 73" xfId="2192"/>
    <cellStyle name="normální 2 74" xfId="2182"/>
    <cellStyle name="normální 2 75" xfId="2193"/>
    <cellStyle name="normální 2 76" xfId="2181"/>
    <cellStyle name="normální 2 8" xfId="1067"/>
    <cellStyle name="normální 2 8 2" xfId="1068"/>
    <cellStyle name="normální 2 8 3" xfId="1069"/>
    <cellStyle name="normální 2 8_Třídník 75 191009 bez cen" xfId="1070"/>
    <cellStyle name="normální 2 9" xfId="1071"/>
    <cellStyle name="normální 2 9 2" xfId="1072"/>
    <cellStyle name="normální 2 9 3" xfId="1073"/>
    <cellStyle name="normální 2 9_Třídník 75 191009 bez cen" xfId="1074"/>
    <cellStyle name="normální 2_Čechmánek 75H_100209 - specifikace new v02" xfId="1075"/>
    <cellStyle name="Normální 20" xfId="1076"/>
    <cellStyle name="normální 20 2" xfId="1077"/>
    <cellStyle name="normální 20 3" xfId="1078"/>
    <cellStyle name="Normální 200" xfId="2195"/>
    <cellStyle name="Normální 201" xfId="2196"/>
    <cellStyle name="Normální 202" xfId="2197"/>
    <cellStyle name="Normální 203" xfId="2198"/>
    <cellStyle name="Normální 204" xfId="2199"/>
    <cellStyle name="Normální 205" xfId="2200"/>
    <cellStyle name="Normální 206" xfId="2201"/>
    <cellStyle name="Normální 207" xfId="2202"/>
    <cellStyle name="Normální 208" xfId="2203"/>
    <cellStyle name="Normální 209" xfId="2204"/>
    <cellStyle name="Normální 21" xfId="1079"/>
    <cellStyle name="normální 21 10" xfId="1080"/>
    <cellStyle name="normální 21 11" xfId="1081"/>
    <cellStyle name="normální 21 12" xfId="1082"/>
    <cellStyle name="normální 21 13" xfId="1083"/>
    <cellStyle name="normální 21 14" xfId="1084"/>
    <cellStyle name="normální 21 15" xfId="1085"/>
    <cellStyle name="normální 21 16" xfId="1086"/>
    <cellStyle name="normální 21 17" xfId="1087"/>
    <cellStyle name="normální 21 18" xfId="1088"/>
    <cellStyle name="normální 21 19" xfId="1089"/>
    <cellStyle name="normální 21 2" xfId="1090"/>
    <cellStyle name="normální 21 20" xfId="1091"/>
    <cellStyle name="normální 21 21" xfId="1092"/>
    <cellStyle name="normální 21 22" xfId="1093"/>
    <cellStyle name="normální 21 23" xfId="1094"/>
    <cellStyle name="normální 21 24" xfId="1095"/>
    <cellStyle name="normální 21 3" xfId="1096"/>
    <cellStyle name="normální 21 4" xfId="1097"/>
    <cellStyle name="normální 21 5" xfId="1098"/>
    <cellStyle name="normální 21 6" xfId="1099"/>
    <cellStyle name="normální 21 7" xfId="1100"/>
    <cellStyle name="normální 21 8" xfId="1101"/>
    <cellStyle name="normální 21 9" xfId="1102"/>
    <cellStyle name="normální 21_DTI popisovník_091102" xfId="1103"/>
    <cellStyle name="Normální 210" xfId="2205"/>
    <cellStyle name="Normální 22" xfId="1104"/>
    <cellStyle name="normální 22 2" xfId="1105"/>
    <cellStyle name="normální 22 3" xfId="1106"/>
    <cellStyle name="normální 23" xfId="1107"/>
    <cellStyle name="normální 23 2" xfId="1108"/>
    <cellStyle name="normální 23 2 2" xfId="1109"/>
    <cellStyle name="normální 23 2 3" xfId="1110"/>
    <cellStyle name="normální 24" xfId="1111"/>
    <cellStyle name="normální 24 2" xfId="1112"/>
    <cellStyle name="normální 24 2 2" xfId="1113"/>
    <cellStyle name="normální 24 2 3" xfId="1114"/>
    <cellStyle name="normální 25" xfId="1115"/>
    <cellStyle name="normální 25 2" xfId="1116"/>
    <cellStyle name="normální 25 2 2" xfId="1117"/>
    <cellStyle name="normální 25 2 3" xfId="1118"/>
    <cellStyle name="normální 26" xfId="1119"/>
    <cellStyle name="normální 27" xfId="1120"/>
    <cellStyle name="normální 28" xfId="1121"/>
    <cellStyle name="normální 29" xfId="1122"/>
    <cellStyle name="Normální 3" xfId="2"/>
    <cellStyle name="normální 3 2" xfId="1124"/>
    <cellStyle name="normální 3 2 2" xfId="1125"/>
    <cellStyle name="normální 3 2 3" xfId="1126"/>
    <cellStyle name="normální 3 2 4" xfId="1127"/>
    <cellStyle name="normální 3 3" xfId="1128"/>
    <cellStyle name="normální 3 3 2" xfId="1129"/>
    <cellStyle name="normální 3 4" xfId="1130"/>
    <cellStyle name="normální 3 5" xfId="1131"/>
    <cellStyle name="normální 3 6" xfId="1132"/>
    <cellStyle name="normální 3 7" xfId="1133"/>
    <cellStyle name="normální 3 8" xfId="1134"/>
    <cellStyle name="normální 3 9" xfId="1123"/>
    <cellStyle name="Normální 3_formulář 5 -pol.rozp" xfId="1135"/>
    <cellStyle name="normální 30" xfId="1136"/>
    <cellStyle name="normální 31" xfId="1137"/>
    <cellStyle name="normální 32" xfId="1138"/>
    <cellStyle name="normální 33" xfId="1139"/>
    <cellStyle name="normální 34" xfId="1140"/>
    <cellStyle name="normální 34 10" xfId="1141"/>
    <cellStyle name="normální 34 11" xfId="1142"/>
    <cellStyle name="normální 34 12" xfId="1143"/>
    <cellStyle name="normální 34 13" xfId="1144"/>
    <cellStyle name="normální 34 14" xfId="1145"/>
    <cellStyle name="normální 34 15" xfId="1146"/>
    <cellStyle name="normální 34 16" xfId="1147"/>
    <cellStyle name="normální 34 17" xfId="1148"/>
    <cellStyle name="normální 34 18" xfId="1149"/>
    <cellStyle name="normální 34 19" xfId="1150"/>
    <cellStyle name="normální 34 2" xfId="1151"/>
    <cellStyle name="normální 34 20" xfId="1152"/>
    <cellStyle name="normální 34 21" xfId="1153"/>
    <cellStyle name="normální 34 22" xfId="1154"/>
    <cellStyle name="normální 34 3" xfId="1155"/>
    <cellStyle name="normální 34 4" xfId="1156"/>
    <cellStyle name="normální 34 5" xfId="1157"/>
    <cellStyle name="normální 34 6" xfId="1158"/>
    <cellStyle name="normální 34 7" xfId="1159"/>
    <cellStyle name="normální 34 8" xfId="1160"/>
    <cellStyle name="normální 34 9" xfId="1161"/>
    <cellStyle name="normální 35" xfId="1162"/>
    <cellStyle name="Normální 352" xfId="1163"/>
    <cellStyle name="normální 36" xfId="1164"/>
    <cellStyle name="normální 37" xfId="1165"/>
    <cellStyle name="normální 38" xfId="1166"/>
    <cellStyle name="normální 39" xfId="1167"/>
    <cellStyle name="normální 4" xfId="1168"/>
    <cellStyle name="normální 4 10" xfId="1169"/>
    <cellStyle name="normální 4 2" xfId="1170"/>
    <cellStyle name="normální 4 2 2" xfId="1171"/>
    <cellStyle name="normální 4 2 3" xfId="1172"/>
    <cellStyle name="normální 4 2 4" xfId="1173"/>
    <cellStyle name="Normální 4 2 5" xfId="1174"/>
    <cellStyle name="Normální 4 2 6" xfId="1175"/>
    <cellStyle name="normální 4 3" xfId="1176"/>
    <cellStyle name="normální 4 4" xfId="1177"/>
    <cellStyle name="normální 4 5" xfId="1178"/>
    <cellStyle name="normální 4 6" xfId="1179"/>
    <cellStyle name="Normální 4 7" xfId="1180"/>
    <cellStyle name="Normální 4 8" xfId="1181"/>
    <cellStyle name="normální 4 9" xfId="1182"/>
    <cellStyle name="Normální 4_formulář 5 -pol.rozp" xfId="1183"/>
    <cellStyle name="normální 40" xfId="1184"/>
    <cellStyle name="normální 41" xfId="1185"/>
    <cellStyle name="normální 42" xfId="1186"/>
    <cellStyle name="normální 43" xfId="1187"/>
    <cellStyle name="normální 43 2" xfId="1188"/>
    <cellStyle name="normální 43 2 2" xfId="1189"/>
    <cellStyle name="normální 43 2 3" xfId="1190"/>
    <cellStyle name="normální 44" xfId="1191"/>
    <cellStyle name="normální 44 2" xfId="1192"/>
    <cellStyle name="normální 44 2 2" xfId="1193"/>
    <cellStyle name="normální 44 2 3" xfId="1194"/>
    <cellStyle name="normální 45" xfId="1195"/>
    <cellStyle name="normální 45 2" xfId="1196"/>
    <cellStyle name="normální 45 2 2" xfId="1197"/>
    <cellStyle name="normální 45 2 3" xfId="1198"/>
    <cellStyle name="normální 46" xfId="1199"/>
    <cellStyle name="normální 46 2" xfId="1200"/>
    <cellStyle name="normální 46 2 2" xfId="1201"/>
    <cellStyle name="normální 46 2 3" xfId="1202"/>
    <cellStyle name="normální 47" xfId="1203"/>
    <cellStyle name="normální 47 2" xfId="1204"/>
    <cellStyle name="normální 47 2 2" xfId="1205"/>
    <cellStyle name="normální 47 2 3" xfId="1206"/>
    <cellStyle name="normální 48" xfId="1207"/>
    <cellStyle name="normální 48 2" xfId="1208"/>
    <cellStyle name="normální 48 2 2" xfId="1209"/>
    <cellStyle name="normální 48 2 3" xfId="1210"/>
    <cellStyle name="normální 49" xfId="1211"/>
    <cellStyle name="normální 49 2" xfId="1212"/>
    <cellStyle name="normální 49 2 2" xfId="1213"/>
    <cellStyle name="normální 49 2 3" xfId="1214"/>
    <cellStyle name="normální 5" xfId="1215"/>
    <cellStyle name="normální 5 2" xfId="1216"/>
    <cellStyle name="normální 5 2 2" xfId="1217"/>
    <cellStyle name="normální 5 2 3" xfId="1218"/>
    <cellStyle name="normální 5 3" xfId="1219"/>
    <cellStyle name="normální 5 3 2" xfId="1220"/>
    <cellStyle name="normální 5 3 3" xfId="1221"/>
    <cellStyle name="Normální 5 4" xfId="1222"/>
    <cellStyle name="Normální 5 5" xfId="1223"/>
    <cellStyle name="normální 50" xfId="1224"/>
    <cellStyle name="normální 50 2" xfId="1225"/>
    <cellStyle name="normální 50 2 2" xfId="1226"/>
    <cellStyle name="normální 50 2 3" xfId="1227"/>
    <cellStyle name="normální 51" xfId="1228"/>
    <cellStyle name="normální 51 2" xfId="1229"/>
    <cellStyle name="normální 51 2 2" xfId="1230"/>
    <cellStyle name="normální 51 2 3" xfId="1231"/>
    <cellStyle name="normální 52" xfId="1232"/>
    <cellStyle name="normální 52 2" xfId="1233"/>
    <cellStyle name="normální 52 2 2" xfId="1234"/>
    <cellStyle name="normální 52 2 3" xfId="1235"/>
    <cellStyle name="normální 53" xfId="1236"/>
    <cellStyle name="normální 53 2" xfId="1237"/>
    <cellStyle name="normální 53 2 2" xfId="1238"/>
    <cellStyle name="normální 53 2 3" xfId="1239"/>
    <cellStyle name="normální 54" xfId="1240"/>
    <cellStyle name="normální 54 2" xfId="1241"/>
    <cellStyle name="normální 54 2 2" xfId="1242"/>
    <cellStyle name="normální 54 2 3" xfId="1243"/>
    <cellStyle name="normální 55" xfId="1244"/>
    <cellStyle name="normální 55 2" xfId="1245"/>
    <cellStyle name="normální 55 2 2" xfId="1246"/>
    <cellStyle name="normální 55 2 3" xfId="1247"/>
    <cellStyle name="normální 56" xfId="1248"/>
    <cellStyle name="normální 56 2" xfId="1249"/>
    <cellStyle name="normální 56 2 2" xfId="1250"/>
    <cellStyle name="normální 56 2 3" xfId="1251"/>
    <cellStyle name="normální 57" xfId="1252"/>
    <cellStyle name="normální 57 2" xfId="1253"/>
    <cellStyle name="normální 57 2 2" xfId="1254"/>
    <cellStyle name="normální 57 2 3" xfId="1255"/>
    <cellStyle name="normální 58" xfId="1256"/>
    <cellStyle name="normální 58 2" xfId="1257"/>
    <cellStyle name="normální 58 2 2" xfId="1258"/>
    <cellStyle name="normální 58 2 3" xfId="1259"/>
    <cellStyle name="normální 59" xfId="1260"/>
    <cellStyle name="normální 59 2" xfId="1261"/>
    <cellStyle name="normální 59 2 2" xfId="1262"/>
    <cellStyle name="normální 59 2 3" xfId="1263"/>
    <cellStyle name="normální 6" xfId="1264"/>
    <cellStyle name="normální 6 2" xfId="1265"/>
    <cellStyle name="normální 6 2 2" xfId="1266"/>
    <cellStyle name="normální 6 2 3" xfId="1267"/>
    <cellStyle name="normální 6 3" xfId="1268"/>
    <cellStyle name="Normální 6 3 2" xfId="1269"/>
    <cellStyle name="normální 6 4" xfId="1270"/>
    <cellStyle name="normální 6 5" xfId="1271"/>
    <cellStyle name="Normální 6_formulář 5 -pol.rozp" xfId="1272"/>
    <cellStyle name="normální 60" xfId="1273"/>
    <cellStyle name="normální 60 2" xfId="1274"/>
    <cellStyle name="normální 60 2 2" xfId="1275"/>
    <cellStyle name="normální 60 2 3" xfId="1276"/>
    <cellStyle name="normální 61" xfId="1277"/>
    <cellStyle name="normální 61 2" xfId="1278"/>
    <cellStyle name="normální 61 2 2" xfId="1279"/>
    <cellStyle name="normální 61 2 3" xfId="1280"/>
    <cellStyle name="normální 62" xfId="1281"/>
    <cellStyle name="normální 62 2" xfId="1282"/>
    <cellStyle name="normální 62 2 2" xfId="1283"/>
    <cellStyle name="normální 62 2 3" xfId="1284"/>
    <cellStyle name="normální 63" xfId="1285"/>
    <cellStyle name="normální 63 2" xfId="1286"/>
    <cellStyle name="normální 63 2 2" xfId="1287"/>
    <cellStyle name="normální 63 2 3" xfId="1288"/>
    <cellStyle name="normální 64" xfId="1289"/>
    <cellStyle name="normální 64 2" xfId="1290"/>
    <cellStyle name="normální 64 2 2" xfId="1291"/>
    <cellStyle name="normální 64 2 3" xfId="1292"/>
    <cellStyle name="normální 65" xfId="1293"/>
    <cellStyle name="normální 65 2" xfId="1294"/>
    <cellStyle name="normální 65 2 2" xfId="1295"/>
    <cellStyle name="normální 65 2 3" xfId="1296"/>
    <cellStyle name="normální 66" xfId="1297"/>
    <cellStyle name="normální 66 2" xfId="1298"/>
    <cellStyle name="normální 66 2 2" xfId="1299"/>
    <cellStyle name="normální 66 2 3" xfId="1300"/>
    <cellStyle name="normální 67" xfId="1301"/>
    <cellStyle name="normální 67 2" xfId="1302"/>
    <cellStyle name="normální 67 2 2" xfId="1303"/>
    <cellStyle name="normální 67 2 3" xfId="1304"/>
    <cellStyle name="normální 68" xfId="1305"/>
    <cellStyle name="normální 68 2" xfId="1306"/>
    <cellStyle name="normální 68 2 2" xfId="1307"/>
    <cellStyle name="normální 68 2 3" xfId="1308"/>
    <cellStyle name="normální 69" xfId="1309"/>
    <cellStyle name="normální 69 2" xfId="1310"/>
    <cellStyle name="normální 69 2 2" xfId="1311"/>
    <cellStyle name="normální 69 2 3" xfId="1312"/>
    <cellStyle name="normální 7" xfId="1313"/>
    <cellStyle name="normální 7 2" xfId="1314"/>
    <cellStyle name="normální 7 2 2" xfId="1315"/>
    <cellStyle name="normální 7 3" xfId="1316"/>
    <cellStyle name="Normální 7 3 2" xfId="1317"/>
    <cellStyle name="normální 7 3 3" xfId="1318"/>
    <cellStyle name="normální 7 3 4" xfId="1319"/>
    <cellStyle name="normální 7 3 5" xfId="1320"/>
    <cellStyle name="normální 7 3 6" xfId="1321"/>
    <cellStyle name="normální 7 3 7" xfId="1322"/>
    <cellStyle name="normální 7 3 8" xfId="1323"/>
    <cellStyle name="normální 7 3 9" xfId="1324"/>
    <cellStyle name="Normální 7_formulář 5 -pol.rozp" xfId="1325"/>
    <cellStyle name="normální 70" xfId="1326"/>
    <cellStyle name="normální 71" xfId="1327"/>
    <cellStyle name="normální 71 2" xfId="1328"/>
    <cellStyle name="normální 71 2 2" xfId="1329"/>
    <cellStyle name="normální 71 2 3" xfId="1330"/>
    <cellStyle name="normální 72" xfId="1331"/>
    <cellStyle name="normální 72 2" xfId="1332"/>
    <cellStyle name="normální 72 2 2" xfId="1333"/>
    <cellStyle name="normální 72 2 3" xfId="1334"/>
    <cellStyle name="normální 73" xfId="1335"/>
    <cellStyle name="normální 73 2" xfId="1336"/>
    <cellStyle name="normální 73 2 2" xfId="1337"/>
    <cellStyle name="normální 73 2 3" xfId="1338"/>
    <cellStyle name="normální 74" xfId="1339"/>
    <cellStyle name="normální 74 2" xfId="1340"/>
    <cellStyle name="normální 74 2 2" xfId="1341"/>
    <cellStyle name="normální 74 2 3" xfId="1342"/>
    <cellStyle name="normální 75" xfId="1343"/>
    <cellStyle name="normální 75 2" xfId="1344"/>
    <cellStyle name="normální 75 2 2" xfId="1345"/>
    <cellStyle name="normální 75 2 3" xfId="1346"/>
    <cellStyle name="normální 76" xfId="1347"/>
    <cellStyle name="normální 76 2" xfId="1348"/>
    <cellStyle name="normální 76 2 2" xfId="1349"/>
    <cellStyle name="normální 76 2 3" xfId="1350"/>
    <cellStyle name="normální 77" xfId="1351"/>
    <cellStyle name="normální 77 2" xfId="1352"/>
    <cellStyle name="normální 77 2 2" xfId="1353"/>
    <cellStyle name="normální 77 2 3" xfId="1354"/>
    <cellStyle name="normální 78" xfId="1355"/>
    <cellStyle name="normální 78 10" xfId="1356"/>
    <cellStyle name="normální 78 10 2" xfId="1357"/>
    <cellStyle name="normální 78 10 3" xfId="1358"/>
    <cellStyle name="normální 78 10 3 2" xfId="1359"/>
    <cellStyle name="normální 78 10 3 3" xfId="1360"/>
    <cellStyle name="normální 78 10_popisovník 75Kxxx_Brno_1.3.2010" xfId="1361"/>
    <cellStyle name="normální 78 11" xfId="1362"/>
    <cellStyle name="normální 78 11 2" xfId="1363"/>
    <cellStyle name="normální 78 11 3" xfId="1364"/>
    <cellStyle name="normální 78 11 3 2" xfId="1365"/>
    <cellStyle name="normální 78 11 3 3" xfId="1366"/>
    <cellStyle name="normální 78 11_popisovník 75Kxxx_Brno_1.3.2010" xfId="1367"/>
    <cellStyle name="normální 78 12" xfId="1368"/>
    <cellStyle name="normální 78 12 2" xfId="1369"/>
    <cellStyle name="normální 78 12 3" xfId="1370"/>
    <cellStyle name="normální 78 12 3 2" xfId="1371"/>
    <cellStyle name="normální 78 12 3 3" xfId="1372"/>
    <cellStyle name="normální 78 12_popisovník 75Kxxx_Brno_1.3.2010" xfId="1373"/>
    <cellStyle name="normální 78 13" xfId="1374"/>
    <cellStyle name="normální 78 13 2" xfId="1375"/>
    <cellStyle name="normální 78 13 3" xfId="1376"/>
    <cellStyle name="normální 78 13 3 2" xfId="1377"/>
    <cellStyle name="normální 78 13 3 3" xfId="1378"/>
    <cellStyle name="normální 78 13_popisovník 75Kxxx_Brno_1.3.2010" xfId="1379"/>
    <cellStyle name="normální 78 14" xfId="1380"/>
    <cellStyle name="normální 78 14 2" xfId="1381"/>
    <cellStyle name="normální 78 14 3" xfId="1382"/>
    <cellStyle name="normální 78 14 3 2" xfId="1383"/>
    <cellStyle name="normální 78 14 3 3" xfId="1384"/>
    <cellStyle name="normální 78 14_popisovník 75Kxxx_Brno_1.3.2010" xfId="1385"/>
    <cellStyle name="normální 78 15" xfId="1386"/>
    <cellStyle name="normální 78 15 2" xfId="1387"/>
    <cellStyle name="normální 78 15 3" xfId="1388"/>
    <cellStyle name="normální 78 15 3 2" xfId="1389"/>
    <cellStyle name="normální 78 15 3 3" xfId="1390"/>
    <cellStyle name="normální 78 15_popisovník 75Kxxx_Brno_1.3.2010" xfId="1391"/>
    <cellStyle name="normální 78 16" xfId="1392"/>
    <cellStyle name="normální 78 16 2" xfId="1393"/>
    <cellStyle name="normální 78 16 3" xfId="1394"/>
    <cellStyle name="normální 78 16 3 2" xfId="1395"/>
    <cellStyle name="normální 78 16 3 3" xfId="1396"/>
    <cellStyle name="normální 78 16_popisovník 75Kxxx_Brno_1.3.2010" xfId="1397"/>
    <cellStyle name="normální 78 17" xfId="1398"/>
    <cellStyle name="normální 78 17 2" xfId="1399"/>
    <cellStyle name="normální 78 17 3" xfId="1400"/>
    <cellStyle name="normální 78 17 3 2" xfId="1401"/>
    <cellStyle name="normální 78 17 3 3" xfId="1402"/>
    <cellStyle name="normální 78 17_popisovník 75Kxxx_Brno_1.3.2010" xfId="1403"/>
    <cellStyle name="normální 78 18" xfId="1404"/>
    <cellStyle name="normální 78 18 2" xfId="1405"/>
    <cellStyle name="normální 78 18 3" xfId="1406"/>
    <cellStyle name="normální 78 18 3 2" xfId="1407"/>
    <cellStyle name="normální 78 18 3 3" xfId="1408"/>
    <cellStyle name="normální 78 18_popisovník 75Kxxx_Brno_1.3.2010" xfId="1409"/>
    <cellStyle name="normální 78 19" xfId="1410"/>
    <cellStyle name="normální 78 19 2" xfId="1411"/>
    <cellStyle name="normální 78 19 3" xfId="1412"/>
    <cellStyle name="normální 78 19 3 2" xfId="1413"/>
    <cellStyle name="normální 78 19 3 3" xfId="1414"/>
    <cellStyle name="normální 78 19_popisovník 75Kxxx_Brno_1.3.2010" xfId="1415"/>
    <cellStyle name="normální 78 2" xfId="1416"/>
    <cellStyle name="normální 78 2 2" xfId="1417"/>
    <cellStyle name="normální 78 2 3" xfId="1418"/>
    <cellStyle name="normální 78 2 3 2" xfId="1419"/>
    <cellStyle name="normální 78 2 3 3" xfId="1420"/>
    <cellStyle name="normální 78 2_popisovník 75Kxxx_Brno_1.3.2010" xfId="1421"/>
    <cellStyle name="normální 78 20" xfId="1422"/>
    <cellStyle name="normální 78 20 2" xfId="1423"/>
    <cellStyle name="normální 78 20 3" xfId="1424"/>
    <cellStyle name="normální 78 20 3 2" xfId="1425"/>
    <cellStyle name="normální 78 20 3 3" xfId="1426"/>
    <cellStyle name="normální 78 20_popisovník 75Kxxx_Brno_1.3.2010" xfId="1427"/>
    <cellStyle name="normální 78 21" xfId="1428"/>
    <cellStyle name="normální 78 21 2" xfId="1429"/>
    <cellStyle name="normální 78 21 3" xfId="1430"/>
    <cellStyle name="normální 78 21 3 2" xfId="1431"/>
    <cellStyle name="normální 78 21 3 3" xfId="1432"/>
    <cellStyle name="normální 78 21_popisovník 75Kxxx_Brno_1.3.2010" xfId="1433"/>
    <cellStyle name="normální 78 22" xfId="1434"/>
    <cellStyle name="normální 78 22 2" xfId="1435"/>
    <cellStyle name="normální 78 22 3" xfId="1436"/>
    <cellStyle name="normální 78 22 3 2" xfId="1437"/>
    <cellStyle name="normální 78 22 3 3" xfId="1438"/>
    <cellStyle name="normální 78 22_popisovník 75Kxxx_Brno_1.3.2010" xfId="1439"/>
    <cellStyle name="normální 78 23" xfId="1440"/>
    <cellStyle name="normální 78 24" xfId="1441"/>
    <cellStyle name="normální 78 24 2" xfId="1442"/>
    <cellStyle name="normální 78 24 3" xfId="1443"/>
    <cellStyle name="normální 78 3" xfId="1444"/>
    <cellStyle name="normální 78 3 2" xfId="1445"/>
    <cellStyle name="normální 78 3 3" xfId="1446"/>
    <cellStyle name="normální 78 3 3 2" xfId="1447"/>
    <cellStyle name="normální 78 3 3 3" xfId="1448"/>
    <cellStyle name="normální 78 3_popisovník 75Kxxx_Brno_1.3.2010" xfId="1449"/>
    <cellStyle name="normální 78 4" xfId="1450"/>
    <cellStyle name="normální 78 4 2" xfId="1451"/>
    <cellStyle name="normální 78 4 3" xfId="1452"/>
    <cellStyle name="normální 78 4 3 2" xfId="1453"/>
    <cellStyle name="normální 78 4 3 3" xfId="1454"/>
    <cellStyle name="normální 78 4_popisovník 75Kxxx_Brno_1.3.2010" xfId="1455"/>
    <cellStyle name="normální 78 5" xfId="1456"/>
    <cellStyle name="normální 78 5 2" xfId="1457"/>
    <cellStyle name="normální 78 5 3" xfId="1458"/>
    <cellStyle name="normální 78 5 3 2" xfId="1459"/>
    <cellStyle name="normální 78 5 3 3" xfId="1460"/>
    <cellStyle name="normální 78 5_popisovník 75Kxxx_Brno_1.3.2010" xfId="1461"/>
    <cellStyle name="normální 78 6" xfId="1462"/>
    <cellStyle name="normální 78 6 2" xfId="1463"/>
    <cellStyle name="normální 78 6 3" xfId="1464"/>
    <cellStyle name="normální 78 6 3 2" xfId="1465"/>
    <cellStyle name="normální 78 6 3 3" xfId="1466"/>
    <cellStyle name="normální 78 6_popisovník 75Kxxx_Brno_1.3.2010" xfId="1467"/>
    <cellStyle name="normální 78 7" xfId="1468"/>
    <cellStyle name="normální 78 7 2" xfId="1469"/>
    <cellStyle name="normální 78 7 3" xfId="1470"/>
    <cellStyle name="normální 78 7 3 2" xfId="1471"/>
    <cellStyle name="normální 78 7 3 3" xfId="1472"/>
    <cellStyle name="normální 78 7_popisovník 75Kxxx_Brno_1.3.2010" xfId="1473"/>
    <cellStyle name="normální 78 8" xfId="1474"/>
    <cellStyle name="normální 78 8 2" xfId="1475"/>
    <cellStyle name="normální 78 8 3" xfId="1476"/>
    <cellStyle name="normální 78 8 3 2" xfId="1477"/>
    <cellStyle name="normální 78 8 3 3" xfId="1478"/>
    <cellStyle name="normální 78 8_popisovník 75Kxxx_Brno_1.3.2010" xfId="1479"/>
    <cellStyle name="normální 78 9" xfId="1480"/>
    <cellStyle name="normální 78 9 2" xfId="1481"/>
    <cellStyle name="normální 78 9 3" xfId="1482"/>
    <cellStyle name="normální 78 9 3 2" xfId="1483"/>
    <cellStyle name="normální 78 9 3 3" xfId="1484"/>
    <cellStyle name="normální 78 9_popisovník 75Kxxx_Brno_1.3.2010" xfId="1485"/>
    <cellStyle name="normální 78_popisovník 75Kxxx_Brno_1.3.2010" xfId="1486"/>
    <cellStyle name="normální 79" xfId="1487"/>
    <cellStyle name="normální 79 10" xfId="1488"/>
    <cellStyle name="normální 79 10 2" xfId="1489"/>
    <cellStyle name="normální 79 10 3" xfId="1490"/>
    <cellStyle name="normální 79 10 3 2" xfId="1491"/>
    <cellStyle name="normální 79 10 3 3" xfId="1492"/>
    <cellStyle name="normální 79 10_popisovník 75Kxxx_Brno_1.3.2010" xfId="1493"/>
    <cellStyle name="normální 79 11" xfId="1494"/>
    <cellStyle name="normální 79 11 2" xfId="1495"/>
    <cellStyle name="normální 79 11 3" xfId="1496"/>
    <cellStyle name="normální 79 11 3 2" xfId="1497"/>
    <cellStyle name="normální 79 11 3 3" xfId="1498"/>
    <cellStyle name="normální 79 11_popisovník 75Kxxx_Brno_1.3.2010" xfId="1499"/>
    <cellStyle name="normální 79 12" xfId="1500"/>
    <cellStyle name="normální 79 12 2" xfId="1501"/>
    <cellStyle name="normální 79 12 3" xfId="1502"/>
    <cellStyle name="normální 79 12 3 2" xfId="1503"/>
    <cellStyle name="normální 79 12 3 3" xfId="1504"/>
    <cellStyle name="normální 79 12_popisovník 75Kxxx_Brno_1.3.2010" xfId="1505"/>
    <cellStyle name="normální 79 13" xfId="1506"/>
    <cellStyle name="normální 79 13 2" xfId="1507"/>
    <cellStyle name="normální 79 13 3" xfId="1508"/>
    <cellStyle name="normální 79 13 3 2" xfId="1509"/>
    <cellStyle name="normální 79 13 3 3" xfId="1510"/>
    <cellStyle name="normální 79 13_popisovník 75Kxxx_Brno_1.3.2010" xfId="1511"/>
    <cellStyle name="normální 79 14" xfId="1512"/>
    <cellStyle name="normální 79 14 2" xfId="1513"/>
    <cellStyle name="normální 79 14 3" xfId="1514"/>
    <cellStyle name="normální 79 14 3 2" xfId="1515"/>
    <cellStyle name="normální 79 14 3 3" xfId="1516"/>
    <cellStyle name="normální 79 14_popisovník 75Kxxx_Brno_1.3.2010" xfId="1517"/>
    <cellStyle name="normální 79 15" xfId="1518"/>
    <cellStyle name="normální 79 15 2" xfId="1519"/>
    <cellStyle name="normální 79 15 3" xfId="1520"/>
    <cellStyle name="normální 79 15 3 2" xfId="1521"/>
    <cellStyle name="normální 79 15 3 3" xfId="1522"/>
    <cellStyle name="normální 79 15_popisovník 75Kxxx_Brno_1.3.2010" xfId="1523"/>
    <cellStyle name="normální 79 16" xfId="1524"/>
    <cellStyle name="normální 79 16 2" xfId="1525"/>
    <cellStyle name="normální 79 16 3" xfId="1526"/>
    <cellStyle name="normální 79 16 3 2" xfId="1527"/>
    <cellStyle name="normální 79 16 3 3" xfId="1528"/>
    <cellStyle name="normální 79 16_popisovník 75Kxxx_Brno_1.3.2010" xfId="1529"/>
    <cellStyle name="normální 79 17" xfId="1530"/>
    <cellStyle name="normální 79 17 2" xfId="1531"/>
    <cellStyle name="normální 79 17 3" xfId="1532"/>
    <cellStyle name="normální 79 17 3 2" xfId="1533"/>
    <cellStyle name="normální 79 17 3 3" xfId="1534"/>
    <cellStyle name="normální 79 17_popisovník 75Kxxx_Brno_1.3.2010" xfId="1535"/>
    <cellStyle name="normální 79 18" xfId="1536"/>
    <cellStyle name="normální 79 18 2" xfId="1537"/>
    <cellStyle name="normální 79 18 3" xfId="1538"/>
    <cellStyle name="normální 79 18 3 2" xfId="1539"/>
    <cellStyle name="normální 79 18 3 3" xfId="1540"/>
    <cellStyle name="normální 79 18_popisovník 75Kxxx_Brno_1.3.2010" xfId="1541"/>
    <cellStyle name="normální 79 19" xfId="1542"/>
    <cellStyle name="normální 79 19 2" xfId="1543"/>
    <cellStyle name="normální 79 19 3" xfId="1544"/>
    <cellStyle name="normální 79 19 3 2" xfId="1545"/>
    <cellStyle name="normální 79 19 3 3" xfId="1546"/>
    <cellStyle name="normální 79 19_popisovník 75Kxxx_Brno_1.3.2010" xfId="1547"/>
    <cellStyle name="normální 79 2" xfId="1548"/>
    <cellStyle name="normální 79 2 2" xfId="1549"/>
    <cellStyle name="normální 79 2 3" xfId="1550"/>
    <cellStyle name="normální 79 2 3 2" xfId="1551"/>
    <cellStyle name="normální 79 2 3 3" xfId="1552"/>
    <cellStyle name="normální 79 2_popisovník 75Kxxx_Brno_1.3.2010" xfId="1553"/>
    <cellStyle name="normální 79 20" xfId="1554"/>
    <cellStyle name="normální 79 20 2" xfId="1555"/>
    <cellStyle name="normální 79 20 3" xfId="1556"/>
    <cellStyle name="normální 79 20 3 2" xfId="1557"/>
    <cellStyle name="normální 79 20 3 3" xfId="1558"/>
    <cellStyle name="normální 79 20_popisovník 75Kxxx_Brno_1.3.2010" xfId="1559"/>
    <cellStyle name="normální 79 21" xfId="1560"/>
    <cellStyle name="normální 79 21 2" xfId="1561"/>
    <cellStyle name="normální 79 21 3" xfId="1562"/>
    <cellStyle name="normální 79 21 3 2" xfId="1563"/>
    <cellStyle name="normální 79 21 3 3" xfId="1564"/>
    <cellStyle name="normální 79 21_popisovník 75Kxxx_Brno_1.3.2010" xfId="1565"/>
    <cellStyle name="normální 79 22" xfId="1566"/>
    <cellStyle name="normální 79 22 2" xfId="1567"/>
    <cellStyle name="normální 79 22 3" xfId="1568"/>
    <cellStyle name="normální 79 22 3 2" xfId="1569"/>
    <cellStyle name="normální 79 22 3 3" xfId="1570"/>
    <cellStyle name="normální 79 22_popisovník 75Kxxx_Brno_1.3.2010" xfId="1571"/>
    <cellStyle name="normální 79 23" xfId="1572"/>
    <cellStyle name="normální 79 24" xfId="1573"/>
    <cellStyle name="normální 79 24 2" xfId="1574"/>
    <cellStyle name="normální 79 24 3" xfId="1575"/>
    <cellStyle name="normální 79 3" xfId="1576"/>
    <cellStyle name="normální 79 3 2" xfId="1577"/>
    <cellStyle name="normální 79 3 3" xfId="1578"/>
    <cellStyle name="normální 79 3 3 2" xfId="1579"/>
    <cellStyle name="normální 79 3 3 3" xfId="1580"/>
    <cellStyle name="normální 79 3_popisovník 75Kxxx_Brno_1.3.2010" xfId="1581"/>
    <cellStyle name="normální 79 4" xfId="1582"/>
    <cellStyle name="normální 79 4 2" xfId="1583"/>
    <cellStyle name="normální 79 4 3" xfId="1584"/>
    <cellStyle name="normální 79 4 3 2" xfId="1585"/>
    <cellStyle name="normální 79 4 3 3" xfId="1586"/>
    <cellStyle name="normální 79 4_popisovník 75Kxxx_Brno_1.3.2010" xfId="1587"/>
    <cellStyle name="normální 79 5" xfId="1588"/>
    <cellStyle name="normální 79 5 2" xfId="1589"/>
    <cellStyle name="normální 79 5 3" xfId="1590"/>
    <cellStyle name="normální 79 5 3 2" xfId="1591"/>
    <cellStyle name="normální 79 5 3 3" xfId="1592"/>
    <cellStyle name="normální 79 5_popisovník 75Kxxx_Brno_1.3.2010" xfId="1593"/>
    <cellStyle name="normální 79 6" xfId="1594"/>
    <cellStyle name="normální 79 6 2" xfId="1595"/>
    <cellStyle name="normální 79 6 3" xfId="1596"/>
    <cellStyle name="normální 79 6 3 2" xfId="1597"/>
    <cellStyle name="normální 79 6 3 3" xfId="1598"/>
    <cellStyle name="normální 79 6_popisovník 75Kxxx_Brno_1.3.2010" xfId="1599"/>
    <cellStyle name="normální 79 7" xfId="1600"/>
    <cellStyle name="normální 79 7 2" xfId="1601"/>
    <cellStyle name="normální 79 7 3" xfId="1602"/>
    <cellStyle name="normální 79 7 3 2" xfId="1603"/>
    <cellStyle name="normální 79 7 3 3" xfId="1604"/>
    <cellStyle name="normální 79 7_popisovník 75Kxxx_Brno_1.3.2010" xfId="1605"/>
    <cellStyle name="normální 79 8" xfId="1606"/>
    <cellStyle name="normální 79 8 2" xfId="1607"/>
    <cellStyle name="normální 79 8 3" xfId="1608"/>
    <cellStyle name="normální 79 8 3 2" xfId="1609"/>
    <cellStyle name="normální 79 8 3 3" xfId="1610"/>
    <cellStyle name="normální 79 8_popisovník 75Kxxx_Brno_1.3.2010" xfId="1611"/>
    <cellStyle name="normální 79 9" xfId="1612"/>
    <cellStyle name="normální 79 9 2" xfId="1613"/>
    <cellStyle name="normální 79 9 3" xfId="1614"/>
    <cellStyle name="normální 79 9 3 2" xfId="1615"/>
    <cellStyle name="normální 79 9 3 3" xfId="1616"/>
    <cellStyle name="normální 79 9_popisovník 75Kxxx_Brno_1.3.2010" xfId="1617"/>
    <cellStyle name="normální 79_popisovník 75Kxxx_Brno_1.3.2010" xfId="1618"/>
    <cellStyle name="normální 8" xfId="1619"/>
    <cellStyle name="normální 8 2" xfId="1620"/>
    <cellStyle name="normální 8 3" xfId="1621"/>
    <cellStyle name="normální 8 4" xfId="1622"/>
    <cellStyle name="normální 8 5" xfId="1623"/>
    <cellStyle name="Normální 8_formulář 5 -pol.rozp" xfId="1624"/>
    <cellStyle name="normální 80" xfId="1625"/>
    <cellStyle name="normální 80 2" xfId="1626"/>
    <cellStyle name="normální 80 2 2" xfId="1627"/>
    <cellStyle name="normální 80 2 3" xfId="1628"/>
    <cellStyle name="normální 81" xfId="1629"/>
    <cellStyle name="normální 81 2" xfId="1630"/>
    <cellStyle name="normální 81 2 2" xfId="1631"/>
    <cellStyle name="normální 81 2 3" xfId="1632"/>
    <cellStyle name="normální 82" xfId="1633"/>
    <cellStyle name="normální 83" xfId="1634"/>
    <cellStyle name="normální 84" xfId="1635"/>
    <cellStyle name="normální 84 10" xfId="1636"/>
    <cellStyle name="normální 84 11" xfId="1637"/>
    <cellStyle name="normální 84 12" xfId="1638"/>
    <cellStyle name="normální 84 13" xfId="1639"/>
    <cellStyle name="normální 84 14" xfId="1640"/>
    <cellStyle name="normální 84 15" xfId="1641"/>
    <cellStyle name="normální 84 16" xfId="1642"/>
    <cellStyle name="normální 84 17" xfId="1643"/>
    <cellStyle name="normální 84 18" xfId="1644"/>
    <cellStyle name="normální 84 19" xfId="1645"/>
    <cellStyle name="normální 84 2" xfId="1646"/>
    <cellStyle name="normální 84 20" xfId="1647"/>
    <cellStyle name="normální 84 21" xfId="1648"/>
    <cellStyle name="normální 84 22" xfId="1649"/>
    <cellStyle name="normální 84 3" xfId="1650"/>
    <cellStyle name="normální 84 4" xfId="1651"/>
    <cellStyle name="normální 84 5" xfId="1652"/>
    <cellStyle name="normální 84 6" xfId="1653"/>
    <cellStyle name="normální 84 7" xfId="1654"/>
    <cellStyle name="normální 84 8" xfId="1655"/>
    <cellStyle name="normální 84 9" xfId="1656"/>
    <cellStyle name="normální 85" xfId="1657"/>
    <cellStyle name="normální 85 10" xfId="1658"/>
    <cellStyle name="normální 85 11" xfId="1659"/>
    <cellStyle name="normální 85 12" xfId="1660"/>
    <cellStyle name="normální 85 13" xfId="1661"/>
    <cellStyle name="normální 85 14" xfId="1662"/>
    <cellStyle name="normální 85 15" xfId="1663"/>
    <cellStyle name="normální 85 16" xfId="1664"/>
    <cellStyle name="normální 85 17" xfId="1665"/>
    <cellStyle name="normální 85 18" xfId="1666"/>
    <cellStyle name="normální 85 19" xfId="1667"/>
    <cellStyle name="normální 85 2" xfId="1668"/>
    <cellStyle name="normální 85 20" xfId="1669"/>
    <cellStyle name="normální 85 21" xfId="1670"/>
    <cellStyle name="normální 85 22" xfId="1671"/>
    <cellStyle name="normální 85 23" xfId="1672"/>
    <cellStyle name="normální 85 3" xfId="1673"/>
    <cellStyle name="normální 85 4" xfId="1674"/>
    <cellStyle name="normální 85 5" xfId="1675"/>
    <cellStyle name="normální 85 6" xfId="1676"/>
    <cellStyle name="normální 85 7" xfId="1677"/>
    <cellStyle name="normální 85 8" xfId="1678"/>
    <cellStyle name="normální 85 9" xfId="1679"/>
    <cellStyle name="normální 86" xfId="1680"/>
    <cellStyle name="normální 86 10" xfId="1681"/>
    <cellStyle name="normální 86 11" xfId="1682"/>
    <cellStyle name="normální 86 12" xfId="1683"/>
    <cellStyle name="normální 86 13" xfId="1684"/>
    <cellStyle name="normální 86 14" xfId="1685"/>
    <cellStyle name="normální 86 15" xfId="1686"/>
    <cellStyle name="normální 86 16" xfId="1687"/>
    <cellStyle name="normální 86 17" xfId="1688"/>
    <cellStyle name="normální 86 18" xfId="1689"/>
    <cellStyle name="normální 86 19" xfId="1690"/>
    <cellStyle name="normální 86 2" xfId="1691"/>
    <cellStyle name="normální 86 20" xfId="1692"/>
    <cellStyle name="normální 86 21" xfId="1693"/>
    <cellStyle name="normální 86 22" xfId="1694"/>
    <cellStyle name="normální 86 3" xfId="1695"/>
    <cellStyle name="normální 86 4" xfId="1696"/>
    <cellStyle name="normální 86 5" xfId="1697"/>
    <cellStyle name="normální 86 6" xfId="1698"/>
    <cellStyle name="normální 86 7" xfId="1699"/>
    <cellStyle name="normální 86 8" xfId="1700"/>
    <cellStyle name="normální 86 9" xfId="1701"/>
    <cellStyle name="normální 87" xfId="1702"/>
    <cellStyle name="normální 87 10" xfId="1703"/>
    <cellStyle name="normální 87 11" xfId="1704"/>
    <cellStyle name="normální 87 12" xfId="1705"/>
    <cellStyle name="normální 87 13" xfId="1706"/>
    <cellStyle name="normální 87 14" xfId="1707"/>
    <cellStyle name="normální 87 15" xfId="1708"/>
    <cellStyle name="normální 87 16" xfId="1709"/>
    <cellStyle name="normální 87 17" xfId="1710"/>
    <cellStyle name="normální 87 18" xfId="1711"/>
    <cellStyle name="normální 87 19" xfId="1712"/>
    <cellStyle name="normální 87 2" xfId="1713"/>
    <cellStyle name="normální 87 20" xfId="1714"/>
    <cellStyle name="normální 87 21" xfId="1715"/>
    <cellStyle name="normální 87 22" xfId="1716"/>
    <cellStyle name="normální 87 3" xfId="1717"/>
    <cellStyle name="normální 87 4" xfId="1718"/>
    <cellStyle name="normální 87 5" xfId="1719"/>
    <cellStyle name="normální 87 6" xfId="1720"/>
    <cellStyle name="normální 87 7" xfId="1721"/>
    <cellStyle name="normální 87 8" xfId="1722"/>
    <cellStyle name="normální 87 9" xfId="1723"/>
    <cellStyle name="normální 88" xfId="1724"/>
    <cellStyle name="normální 88 10" xfId="1725"/>
    <cellStyle name="normální 88 11" xfId="1726"/>
    <cellStyle name="normální 88 12" xfId="1727"/>
    <cellStyle name="normální 88 13" xfId="1728"/>
    <cellStyle name="normální 88 14" xfId="1729"/>
    <cellStyle name="normální 88 15" xfId="1730"/>
    <cellStyle name="normální 88 16" xfId="1731"/>
    <cellStyle name="normální 88 17" xfId="1732"/>
    <cellStyle name="normální 88 18" xfId="1733"/>
    <cellStyle name="normální 88 19" xfId="1734"/>
    <cellStyle name="normální 88 2" xfId="1735"/>
    <cellStyle name="normální 88 20" xfId="1736"/>
    <cellStyle name="normální 88 21" xfId="1737"/>
    <cellStyle name="normální 88 22" xfId="1738"/>
    <cellStyle name="normální 88 3" xfId="1739"/>
    <cellStyle name="normální 88 4" xfId="1740"/>
    <cellStyle name="normální 88 5" xfId="1741"/>
    <cellStyle name="normální 88 6" xfId="1742"/>
    <cellStyle name="normální 88 7" xfId="1743"/>
    <cellStyle name="normální 88 8" xfId="1744"/>
    <cellStyle name="normální 88 9" xfId="1745"/>
    <cellStyle name="normální 89" xfId="1746"/>
    <cellStyle name="normální 89 10" xfId="1747"/>
    <cellStyle name="normální 89 11" xfId="1748"/>
    <cellStyle name="normální 89 12" xfId="1749"/>
    <cellStyle name="normální 89 13" xfId="1750"/>
    <cellStyle name="normální 89 14" xfId="1751"/>
    <cellStyle name="normální 89 15" xfId="1752"/>
    <cellStyle name="normální 89 16" xfId="1753"/>
    <cellStyle name="normální 89 17" xfId="1754"/>
    <cellStyle name="normální 89 18" xfId="1755"/>
    <cellStyle name="normální 89 19" xfId="1756"/>
    <cellStyle name="normální 89 2" xfId="1757"/>
    <cellStyle name="normální 89 20" xfId="1758"/>
    <cellStyle name="normální 89 21" xfId="1759"/>
    <cellStyle name="normální 89 22" xfId="1760"/>
    <cellStyle name="normální 89 3" xfId="1761"/>
    <cellStyle name="normální 89 4" xfId="1762"/>
    <cellStyle name="normální 89 5" xfId="1763"/>
    <cellStyle name="normální 89 6" xfId="1764"/>
    <cellStyle name="normální 89 7" xfId="1765"/>
    <cellStyle name="normální 89 8" xfId="1766"/>
    <cellStyle name="normální 89 9" xfId="1767"/>
    <cellStyle name="normální 9" xfId="1768"/>
    <cellStyle name="normální 9 2" xfId="1769"/>
    <cellStyle name="normální 9 3" xfId="1770"/>
    <cellStyle name="normální 9 4" xfId="1771"/>
    <cellStyle name="normální 9 5" xfId="1772"/>
    <cellStyle name="normální 9 5 2" xfId="1773"/>
    <cellStyle name="normální 9 5 3" xfId="1774"/>
    <cellStyle name="Normální 9_formulář 5 -pol.rozp" xfId="1775"/>
    <cellStyle name="normální 90" xfId="1776"/>
    <cellStyle name="normální 90 10" xfId="1777"/>
    <cellStyle name="normální 90 11" xfId="1778"/>
    <cellStyle name="normální 90 12" xfId="1779"/>
    <cellStyle name="normální 90 13" xfId="1780"/>
    <cellStyle name="normální 90 14" xfId="1781"/>
    <cellStyle name="normální 90 15" xfId="1782"/>
    <cellStyle name="normální 90 16" xfId="1783"/>
    <cellStyle name="normální 90 17" xfId="1784"/>
    <cellStyle name="normální 90 18" xfId="1785"/>
    <cellStyle name="normální 90 19" xfId="1786"/>
    <cellStyle name="normální 90 2" xfId="1787"/>
    <cellStyle name="normální 90 20" xfId="1788"/>
    <cellStyle name="normální 90 21" xfId="1789"/>
    <cellStyle name="normální 90 22" xfId="1790"/>
    <cellStyle name="normální 90 3" xfId="1791"/>
    <cellStyle name="normální 90 4" xfId="1792"/>
    <cellStyle name="normální 90 5" xfId="1793"/>
    <cellStyle name="normální 90 6" xfId="1794"/>
    <cellStyle name="normální 90 7" xfId="1795"/>
    <cellStyle name="normální 90 8" xfId="1796"/>
    <cellStyle name="normální 90 9" xfId="1797"/>
    <cellStyle name="normální 91" xfId="1798"/>
    <cellStyle name="normální 91 10" xfId="1799"/>
    <cellStyle name="normální 91 11" xfId="1800"/>
    <cellStyle name="normální 91 12" xfId="1801"/>
    <cellStyle name="normální 91 13" xfId="1802"/>
    <cellStyle name="normální 91 14" xfId="1803"/>
    <cellStyle name="normální 91 15" xfId="1804"/>
    <cellStyle name="normální 91 16" xfId="1805"/>
    <cellStyle name="normální 91 17" xfId="1806"/>
    <cellStyle name="normální 91 18" xfId="1807"/>
    <cellStyle name="normální 91 19" xfId="1808"/>
    <cellStyle name="normální 91 2" xfId="1809"/>
    <cellStyle name="normální 91 20" xfId="1810"/>
    <cellStyle name="normální 91 21" xfId="1811"/>
    <cellStyle name="normální 91 22" xfId="1812"/>
    <cellStyle name="normální 91 3" xfId="1813"/>
    <cellStyle name="normální 91 4" xfId="1814"/>
    <cellStyle name="normální 91 5" xfId="1815"/>
    <cellStyle name="normální 91 6" xfId="1816"/>
    <cellStyle name="normální 91 7" xfId="1817"/>
    <cellStyle name="normální 91 8" xfId="1818"/>
    <cellStyle name="normální 91 9" xfId="1819"/>
    <cellStyle name="normální 92" xfId="1820"/>
    <cellStyle name="normální 92 10" xfId="1821"/>
    <cellStyle name="normální 92 11" xfId="1822"/>
    <cellStyle name="normální 92 12" xfId="1823"/>
    <cellStyle name="normální 92 13" xfId="1824"/>
    <cellStyle name="normální 92 14" xfId="1825"/>
    <cellStyle name="normální 92 15" xfId="1826"/>
    <cellStyle name="normální 92 16" xfId="1827"/>
    <cellStyle name="normální 92 17" xfId="1828"/>
    <cellStyle name="normální 92 18" xfId="1829"/>
    <cellStyle name="normální 92 19" xfId="1830"/>
    <cellStyle name="normální 92 2" xfId="1831"/>
    <cellStyle name="normální 92 20" xfId="1832"/>
    <cellStyle name="normální 92 21" xfId="1833"/>
    <cellStyle name="normální 92 22" xfId="1834"/>
    <cellStyle name="normální 92 3" xfId="1835"/>
    <cellStyle name="normální 92 4" xfId="1836"/>
    <cellStyle name="normální 92 5" xfId="1837"/>
    <cellStyle name="normální 92 6" xfId="1838"/>
    <cellStyle name="normální 92 7" xfId="1839"/>
    <cellStyle name="normální 92 8" xfId="1840"/>
    <cellStyle name="normální 92 9" xfId="1841"/>
    <cellStyle name="normální 93" xfId="1842"/>
    <cellStyle name="normální 93 10" xfId="1843"/>
    <cellStyle name="normální 93 11" xfId="1844"/>
    <cellStyle name="normální 93 12" xfId="1845"/>
    <cellStyle name="normální 93 13" xfId="1846"/>
    <cellStyle name="normální 93 14" xfId="1847"/>
    <cellStyle name="normální 93 15" xfId="1848"/>
    <cellStyle name="normální 93 16" xfId="1849"/>
    <cellStyle name="normální 93 17" xfId="1850"/>
    <cellStyle name="normální 93 18" xfId="1851"/>
    <cellStyle name="normální 93 19" xfId="1852"/>
    <cellStyle name="normální 93 2" xfId="1853"/>
    <cellStyle name="normální 93 20" xfId="1854"/>
    <cellStyle name="normální 93 21" xfId="1855"/>
    <cellStyle name="normální 93 22" xfId="1856"/>
    <cellStyle name="normální 93 3" xfId="1857"/>
    <cellStyle name="normální 93 4" xfId="1858"/>
    <cellStyle name="normální 93 5" xfId="1859"/>
    <cellStyle name="normální 93 6" xfId="1860"/>
    <cellStyle name="normální 93 7" xfId="1861"/>
    <cellStyle name="normální 93 8" xfId="1862"/>
    <cellStyle name="normální 93 9" xfId="1863"/>
    <cellStyle name="normální 94" xfId="1864"/>
    <cellStyle name="normální 94 10" xfId="1865"/>
    <cellStyle name="normální 94 11" xfId="1866"/>
    <cellStyle name="normální 94 12" xfId="1867"/>
    <cellStyle name="normální 94 13" xfId="1868"/>
    <cellStyle name="normální 94 14" xfId="1869"/>
    <cellStyle name="normální 94 15" xfId="1870"/>
    <cellStyle name="normální 94 16" xfId="1871"/>
    <cellStyle name="normální 94 17" xfId="1872"/>
    <cellStyle name="normální 94 18" xfId="1873"/>
    <cellStyle name="normální 94 19" xfId="1874"/>
    <cellStyle name="normální 94 2" xfId="1875"/>
    <cellStyle name="normální 94 20" xfId="1876"/>
    <cellStyle name="normální 94 21" xfId="1877"/>
    <cellStyle name="normální 94 22" xfId="1878"/>
    <cellStyle name="normální 94 3" xfId="1879"/>
    <cellStyle name="normální 94 4" xfId="1880"/>
    <cellStyle name="normální 94 5" xfId="1881"/>
    <cellStyle name="normální 94 6" xfId="1882"/>
    <cellStyle name="normální 94 7" xfId="1883"/>
    <cellStyle name="normální 94 8" xfId="1884"/>
    <cellStyle name="normální 94 9" xfId="1885"/>
    <cellStyle name="normální 95" xfId="1886"/>
    <cellStyle name="normální 95 10" xfId="1887"/>
    <cellStyle name="normální 95 11" xfId="1888"/>
    <cellStyle name="normální 95 12" xfId="1889"/>
    <cellStyle name="normální 95 13" xfId="1890"/>
    <cellStyle name="normální 95 14" xfId="1891"/>
    <cellStyle name="normální 95 15" xfId="1892"/>
    <cellStyle name="normální 95 16" xfId="1893"/>
    <cellStyle name="normální 95 17" xfId="1894"/>
    <cellStyle name="normální 95 18" xfId="1895"/>
    <cellStyle name="normální 95 19" xfId="1896"/>
    <cellStyle name="normální 95 2" xfId="1897"/>
    <cellStyle name="normální 95 20" xfId="1898"/>
    <cellStyle name="normální 95 21" xfId="1899"/>
    <cellStyle name="normální 95 22" xfId="1900"/>
    <cellStyle name="normální 95 3" xfId="1901"/>
    <cellStyle name="normální 95 4" xfId="1902"/>
    <cellStyle name="normální 95 5" xfId="1903"/>
    <cellStyle name="normální 95 6" xfId="1904"/>
    <cellStyle name="normální 95 7" xfId="1905"/>
    <cellStyle name="normální 95 8" xfId="1906"/>
    <cellStyle name="normální 95 9" xfId="1907"/>
    <cellStyle name="normální 96" xfId="1908"/>
    <cellStyle name="normální 97" xfId="1909"/>
    <cellStyle name="normální 98" xfId="1910"/>
    <cellStyle name="normální 98 10" xfId="1911"/>
    <cellStyle name="normální 98 11" xfId="1912"/>
    <cellStyle name="normální 98 12" xfId="1913"/>
    <cellStyle name="normální 98 13" xfId="1914"/>
    <cellStyle name="normální 98 14" xfId="1915"/>
    <cellStyle name="normální 98 15" xfId="1916"/>
    <cellStyle name="normální 98 16" xfId="1917"/>
    <cellStyle name="normální 98 17" xfId="1918"/>
    <cellStyle name="normální 98 18" xfId="1919"/>
    <cellStyle name="normální 98 19" xfId="1920"/>
    <cellStyle name="normální 98 2" xfId="1921"/>
    <cellStyle name="normální 98 20" xfId="1922"/>
    <cellStyle name="normální 98 21" xfId="1923"/>
    <cellStyle name="normální 98 22" xfId="1924"/>
    <cellStyle name="normální 98 3" xfId="1925"/>
    <cellStyle name="normální 98 4" xfId="1926"/>
    <cellStyle name="normální 98 5" xfId="1927"/>
    <cellStyle name="normální 98 6" xfId="1928"/>
    <cellStyle name="normální 98 7" xfId="1929"/>
    <cellStyle name="normální 98 8" xfId="1930"/>
    <cellStyle name="normální 98 9" xfId="1931"/>
    <cellStyle name="normální 99" xfId="1932"/>
    <cellStyle name="normální 99 10" xfId="1933"/>
    <cellStyle name="normální 99 11" xfId="1934"/>
    <cellStyle name="normální 99 12" xfId="1935"/>
    <cellStyle name="normální 99 13" xfId="1936"/>
    <cellStyle name="normální 99 14" xfId="1937"/>
    <cellStyle name="normální 99 15" xfId="1938"/>
    <cellStyle name="normální 99 16" xfId="1939"/>
    <cellStyle name="normální 99 17" xfId="1940"/>
    <cellStyle name="normální 99 18" xfId="1941"/>
    <cellStyle name="normální 99 19" xfId="1942"/>
    <cellStyle name="normální 99 2" xfId="1943"/>
    <cellStyle name="normální 99 20" xfId="1944"/>
    <cellStyle name="normální 99 21" xfId="1945"/>
    <cellStyle name="normální 99 22" xfId="1946"/>
    <cellStyle name="normální 99 3" xfId="1947"/>
    <cellStyle name="normální 99 4" xfId="1948"/>
    <cellStyle name="normální 99 5" xfId="1949"/>
    <cellStyle name="normální 99 6" xfId="1950"/>
    <cellStyle name="normální 99 7" xfId="1951"/>
    <cellStyle name="normální 99 8" xfId="1952"/>
    <cellStyle name="normální 99 9" xfId="1953"/>
    <cellStyle name="Note" xfId="1954"/>
    <cellStyle name="Output" xfId="1955"/>
    <cellStyle name="Poznámka 10" xfId="1956"/>
    <cellStyle name="Poznámka 10 2" xfId="1957"/>
    <cellStyle name="Poznámka 10 3" xfId="1958"/>
    <cellStyle name="Poznámka 10 3 2" xfId="1959"/>
    <cellStyle name="Poznámka 10 3 3" xfId="1960"/>
    <cellStyle name="Poznámka 11" xfId="1961"/>
    <cellStyle name="Poznámka 11 2" xfId="1962"/>
    <cellStyle name="Poznámka 11 3" xfId="1963"/>
    <cellStyle name="Poznámka 11 3 2" xfId="1964"/>
    <cellStyle name="Poznámka 11 3 3" xfId="1965"/>
    <cellStyle name="Poznámka 12" xfId="1966"/>
    <cellStyle name="Poznámka 12 2" xfId="1967"/>
    <cellStyle name="Poznámka 12 3" xfId="1968"/>
    <cellStyle name="Poznámka 12 3 2" xfId="1969"/>
    <cellStyle name="Poznámka 12 3 3" xfId="1970"/>
    <cellStyle name="Poznámka 13" xfId="1971"/>
    <cellStyle name="Poznámka 13 2" xfId="1972"/>
    <cellStyle name="Poznámka 13 2 2" xfId="1973"/>
    <cellStyle name="Poznámka 13 2 3" xfId="1974"/>
    <cellStyle name="Poznámka 2" xfId="1975"/>
    <cellStyle name="Poznámka 2 10" xfId="1976"/>
    <cellStyle name="Poznámka 2 11" xfId="1977"/>
    <cellStyle name="Poznámka 2 12" xfId="1978"/>
    <cellStyle name="Poznámka 2 12 2" xfId="1979"/>
    <cellStyle name="Poznámka 2 12 2 2" xfId="1980"/>
    <cellStyle name="Poznámka 2 12 2 3" xfId="1981"/>
    <cellStyle name="Poznámka 2 13" xfId="1982"/>
    <cellStyle name="Poznámka 2 2" xfId="1983"/>
    <cellStyle name="Poznámka 2 2 2" xfId="1984"/>
    <cellStyle name="Poznámka 2 2 2 2" xfId="1985"/>
    <cellStyle name="Poznámka 2 2 2 3" xfId="1986"/>
    <cellStyle name="Poznámka 2 2 2 4" xfId="1987"/>
    <cellStyle name="Poznámka 2 2 2 5" xfId="1988"/>
    <cellStyle name="Poznámka 2 2 2 5 2" xfId="1989"/>
    <cellStyle name="Poznámka 2 2 2 5 3" xfId="1990"/>
    <cellStyle name="Poznámka 2 2 3" xfId="1991"/>
    <cellStyle name="Poznámka 2 2 3 2" xfId="1992"/>
    <cellStyle name="Poznámka 2 2 3 3" xfId="1993"/>
    <cellStyle name="Poznámka 2 2 3 3 2" xfId="1994"/>
    <cellStyle name="Poznámka 2 2 3 3 3" xfId="1995"/>
    <cellStyle name="Poznámka 2 2 4" xfId="1996"/>
    <cellStyle name="Poznámka 2 2 4 2" xfId="1997"/>
    <cellStyle name="Poznámka 2 2 4 3" xfId="1998"/>
    <cellStyle name="Poznámka 2 2 4 3 2" xfId="1999"/>
    <cellStyle name="Poznámka 2 2 4 3 3" xfId="2000"/>
    <cellStyle name="Poznámka 2 3" xfId="2001"/>
    <cellStyle name="Poznámka 2 4" xfId="2002"/>
    <cellStyle name="Poznámka 2 5" xfId="2003"/>
    <cellStyle name="Poznámka 2 6" xfId="2004"/>
    <cellStyle name="Poznámka 2 7" xfId="2005"/>
    <cellStyle name="Poznámka 2 8" xfId="2006"/>
    <cellStyle name="Poznámka 2 9" xfId="2007"/>
    <cellStyle name="Poznámka 3" xfId="2008"/>
    <cellStyle name="Poznámka 3 2" xfId="2009"/>
    <cellStyle name="Poznámka 3 2 2" xfId="2010"/>
    <cellStyle name="Poznámka 3 3" xfId="2011"/>
    <cellStyle name="Poznámka 3 4" xfId="2012"/>
    <cellStyle name="Poznámka 3 5" xfId="2013"/>
    <cellStyle name="Poznámka 3 6" xfId="2014"/>
    <cellStyle name="Poznámka 4" xfId="2015"/>
    <cellStyle name="Poznámka 4 2" xfId="2016"/>
    <cellStyle name="Poznámka 4 2 2" xfId="2017"/>
    <cellStyle name="Poznámka 4 2 3" xfId="2018"/>
    <cellStyle name="Poznámka 4 2 4" xfId="2019"/>
    <cellStyle name="Poznámka 4 2 5" xfId="2020"/>
    <cellStyle name="Poznámka 4 2 5 2" xfId="2021"/>
    <cellStyle name="Poznámka 4 2 5 3" xfId="2022"/>
    <cellStyle name="Poznámka 4 3" xfId="2023"/>
    <cellStyle name="Poznámka 4 3 2" xfId="2024"/>
    <cellStyle name="Poznámka 4 3 3" xfId="2025"/>
    <cellStyle name="Poznámka 4 3 3 2" xfId="2026"/>
    <cellStyle name="Poznámka 4 3 3 3" xfId="2027"/>
    <cellStyle name="Poznámka 4 4" xfId="2028"/>
    <cellStyle name="Poznámka 4 4 2" xfId="2029"/>
    <cellStyle name="Poznámka 4 4 3" xfId="2030"/>
    <cellStyle name="Poznámka 4 4 3 2" xfId="2031"/>
    <cellStyle name="Poznámka 4 4 3 3" xfId="2032"/>
    <cellStyle name="Poznámka 4 5" xfId="2033"/>
    <cellStyle name="Poznámka 4 5 2" xfId="2034"/>
    <cellStyle name="Poznámka 4 5 3" xfId="2035"/>
    <cellStyle name="Poznámka 5" xfId="2036"/>
    <cellStyle name="Poznámka 5 2" xfId="2037"/>
    <cellStyle name="Poznámka 5 3" xfId="2038"/>
    <cellStyle name="Poznámka 5 4" xfId="2039"/>
    <cellStyle name="Poznámka 6" xfId="2040"/>
    <cellStyle name="Poznámka 6 2" xfId="2041"/>
    <cellStyle name="Poznámka 6 3" xfId="2042"/>
    <cellStyle name="Poznámka 6 4" xfId="2043"/>
    <cellStyle name="Poznámka 7" xfId="2044"/>
    <cellStyle name="Poznámka 7 2" xfId="2045"/>
    <cellStyle name="Poznámka 7 3" xfId="2046"/>
    <cellStyle name="Poznámka 7 4" xfId="2047"/>
    <cellStyle name="Poznámka 8" xfId="2048"/>
    <cellStyle name="Poznámka 8 2" xfId="2049"/>
    <cellStyle name="Poznámka 8 3" xfId="2050"/>
    <cellStyle name="Poznámka 8 4" xfId="2051"/>
    <cellStyle name="Poznámka 9" xfId="2052"/>
    <cellStyle name="Poznámka 9 2" xfId="2053"/>
    <cellStyle name="Poznámka 9 3" xfId="2054"/>
    <cellStyle name="Poznámka 9 4" xfId="2055"/>
    <cellStyle name="Poznámka 9 5" xfId="2056"/>
    <cellStyle name="Poznámka 9 5 2" xfId="2057"/>
    <cellStyle name="Poznámka 9 5 3" xfId="2058"/>
    <cellStyle name="procent 2" xfId="2059"/>
    <cellStyle name="Procenta 2" xfId="2060"/>
    <cellStyle name="Procenta 2 2" xfId="2061"/>
    <cellStyle name="Procenta 2 2 2" xfId="2062"/>
    <cellStyle name="Procenta 2 2 3" xfId="2063"/>
    <cellStyle name="Procenta 3" xfId="2064"/>
    <cellStyle name="Procenta 3 2" xfId="2065"/>
    <cellStyle name="Procenta 4" xfId="2066"/>
    <cellStyle name="Procenta 4 2" xfId="2067"/>
    <cellStyle name="Procenta 5" xfId="2068"/>
    <cellStyle name="Procenta 6" xfId="2069"/>
    <cellStyle name="Propojená buňka 2" xfId="2070"/>
    <cellStyle name="Propojená buňka 2 2" xfId="2071"/>
    <cellStyle name="Propojená buňka 2 3" xfId="2072"/>
    <cellStyle name="Propojená buňka 3" xfId="2073"/>
    <cellStyle name="Propojená buňka 3 2" xfId="2074"/>
    <cellStyle name="Propojená buňka 3 3" xfId="2075"/>
    <cellStyle name="Správně 2" xfId="2076"/>
    <cellStyle name="Správně 2 2" xfId="2077"/>
    <cellStyle name="Správně 2 3" xfId="2078"/>
    <cellStyle name="Správně 3" xfId="2079"/>
    <cellStyle name="Správně 3 2" xfId="2080"/>
    <cellStyle name="Správně 3 3" xfId="2081"/>
    <cellStyle name="Standard_Korrigierte_Preisliste_Druck_V2" xfId="2082"/>
    <cellStyle name="Styl 1" xfId="2083"/>
    <cellStyle name="Text upozornění 2" xfId="2084"/>
    <cellStyle name="Text upozornění 2 2" xfId="2085"/>
    <cellStyle name="Text upozornění 2 3" xfId="2086"/>
    <cellStyle name="Text upozornění 3" xfId="2087"/>
    <cellStyle name="Text upozornění 3 2" xfId="2088"/>
    <cellStyle name="Text upozornění 3 3" xfId="2089"/>
    <cellStyle name="Title" xfId="2090"/>
    <cellStyle name="Total" xfId="2091"/>
    <cellStyle name="Vstup 2" xfId="2092"/>
    <cellStyle name="Vstup 2 2" xfId="2093"/>
    <cellStyle name="Vstup 2 3" xfId="2094"/>
    <cellStyle name="Vstup 3" xfId="2095"/>
    <cellStyle name="Vstup 3 2" xfId="2096"/>
    <cellStyle name="Vstup 3 3" xfId="2097"/>
    <cellStyle name="Výpočet 2" xfId="2098"/>
    <cellStyle name="Výpočet 2 2" xfId="2099"/>
    <cellStyle name="Výpočet 2 2 2" xfId="2100"/>
    <cellStyle name="Výpočet 2 2 3" xfId="2101"/>
    <cellStyle name="Výpočet 2 2 4" xfId="2102"/>
    <cellStyle name="Výpočet 2 3" xfId="2103"/>
    <cellStyle name="Výpočet 2 4" xfId="2104"/>
    <cellStyle name="Výpočet 2 5" xfId="2105"/>
    <cellStyle name="Výpočet 3" xfId="2106"/>
    <cellStyle name="Výpočet 3 2" xfId="2107"/>
    <cellStyle name="Výpočet 3 2 2" xfId="2108"/>
    <cellStyle name="Výpočet 3 3" xfId="2109"/>
    <cellStyle name="Výpočet 4" xfId="2110"/>
    <cellStyle name="Výstup 2" xfId="2111"/>
    <cellStyle name="Výstup 2 2" xfId="2112"/>
    <cellStyle name="Výstup 2 2 2" xfId="2113"/>
    <cellStyle name="Výstup 2 2 3" xfId="2114"/>
    <cellStyle name="Výstup 2 2 4" xfId="2115"/>
    <cellStyle name="Výstup 2 3" xfId="2116"/>
    <cellStyle name="Výstup 2 4" xfId="2117"/>
    <cellStyle name="Výstup 2 5" xfId="2118"/>
    <cellStyle name="Výstup 3" xfId="2119"/>
    <cellStyle name="Výstup 3 2" xfId="2120"/>
    <cellStyle name="Výstup 3 2 2" xfId="2121"/>
    <cellStyle name="Výstup 3 3" xfId="2122"/>
    <cellStyle name="Výstup 4" xfId="2123"/>
    <cellStyle name="Vysvětlující text 2" xfId="2124"/>
    <cellStyle name="Vysvětlující text 2 2" xfId="2125"/>
    <cellStyle name="Vysvětlující text 2 3" xfId="2126"/>
    <cellStyle name="Vysvětlující text 3" xfId="2127"/>
    <cellStyle name="Vysvětlující text 3 2" xfId="2128"/>
    <cellStyle name="Vysvětlující text 3 3" xfId="2129"/>
    <cellStyle name="Warning Text" xfId="2130"/>
    <cellStyle name="Zvýraznění 1 2" xfId="2131"/>
    <cellStyle name="Zvýraznění 1 2 2" xfId="2132"/>
    <cellStyle name="Zvýraznění 1 2 2 2" xfId="2133"/>
    <cellStyle name="Zvýraznění 1 2 2 3" xfId="2134"/>
    <cellStyle name="Zvýraznění 1 2 2 4" xfId="2135"/>
    <cellStyle name="Zvýraznění 1 2 3" xfId="2136"/>
    <cellStyle name="Zvýraznění 1 2 4" xfId="2137"/>
    <cellStyle name="Zvýraznění 1 2 5" xfId="2138"/>
    <cellStyle name="Zvýraznění 1 3" xfId="2139"/>
    <cellStyle name="Zvýraznění 1 3 2" xfId="2140"/>
    <cellStyle name="Zvýraznění 1 3 2 2" xfId="2141"/>
    <cellStyle name="Zvýraznění 1 3 3" xfId="2142"/>
    <cellStyle name="Zvýraznění 1 4" xfId="2143"/>
    <cellStyle name="Zvýraznění 2 2" xfId="2144"/>
    <cellStyle name="Zvýraznění 2 2 2" xfId="2145"/>
    <cellStyle name="Zvýraznění 2 2 3" xfId="2146"/>
    <cellStyle name="Zvýraznění 2 3" xfId="2147"/>
    <cellStyle name="Zvýraznění 2 3 2" xfId="2148"/>
    <cellStyle name="Zvýraznění 2 3 3" xfId="2149"/>
    <cellStyle name="Zvýraznění 3 2" xfId="2150"/>
    <cellStyle name="Zvýraznění 3 2 2" xfId="2151"/>
    <cellStyle name="Zvýraznění 3 2 3" xfId="2152"/>
    <cellStyle name="Zvýraznění 3 3" xfId="2153"/>
    <cellStyle name="Zvýraznění 3 3 2" xfId="2154"/>
    <cellStyle name="Zvýraznění 3 3 3" xfId="2155"/>
    <cellStyle name="Zvýraznění 4 2" xfId="2156"/>
    <cellStyle name="Zvýraznění 4 2 2" xfId="2157"/>
    <cellStyle name="Zvýraznění 4 2 2 2" xfId="2158"/>
    <cellStyle name="Zvýraznění 4 2 2 3" xfId="2159"/>
    <cellStyle name="Zvýraznění 4 2 2 4" xfId="2160"/>
    <cellStyle name="Zvýraznění 4 2 3" xfId="2161"/>
    <cellStyle name="Zvýraznění 4 2 4" xfId="2162"/>
    <cellStyle name="Zvýraznění 4 2 5" xfId="2163"/>
    <cellStyle name="Zvýraznění 4 3" xfId="2164"/>
    <cellStyle name="Zvýraznění 4 3 2" xfId="2165"/>
    <cellStyle name="Zvýraznění 4 3 2 2" xfId="2166"/>
    <cellStyle name="Zvýraznění 4 3 3" xfId="2167"/>
    <cellStyle name="Zvýraznění 4 4" xfId="2168"/>
    <cellStyle name="Zvýraznění 5 2" xfId="2169"/>
    <cellStyle name="Zvýraznění 5 2 2" xfId="2170"/>
    <cellStyle name="Zvýraznění 5 2 3" xfId="2171"/>
    <cellStyle name="Zvýraznění 5 3" xfId="2172"/>
    <cellStyle name="Zvýraznění 5 3 2" xfId="2173"/>
    <cellStyle name="Zvýraznění 5 3 3" xfId="2174"/>
    <cellStyle name="Zvýraznění 6 2" xfId="2175"/>
    <cellStyle name="Zvýraznění 6 2 2" xfId="2176"/>
    <cellStyle name="Zvýraznění 6 2 3" xfId="2177"/>
    <cellStyle name="Zvýraznění 6 3" xfId="2178"/>
    <cellStyle name="Zvýraznění 6 3 2" xfId="2179"/>
    <cellStyle name="Zvýraznění 6 3 3" xfId="218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0">
    <pageSetUpPr fitToPage="1"/>
  </sheetPr>
  <dimension ref="A1:O1414"/>
  <sheetViews>
    <sheetView showGridLines="0" tabSelected="1" view="pageBreakPreview" zoomScale="85" zoomScaleNormal="85" zoomScaleSheetLayoutView="85" workbookViewId="0">
      <pane ySplit="12" topLeftCell="A13" activePane="bottomLeft" state="frozen"/>
      <selection activeCell="B1" sqref="B1"/>
      <selection pane="bottomLeft" activeCell="K13" sqref="K13"/>
    </sheetView>
  </sheetViews>
  <sheetFormatPr defaultColWidth="9.140625" defaultRowHeight="11.25" x14ac:dyDescent="0.2"/>
  <cols>
    <col min="1" max="1" width="5.42578125" style="12" customWidth="1"/>
    <col min="2" max="2" width="8.5703125" style="12" customWidth="1"/>
    <col min="3" max="3" width="10.5703125" style="12" customWidth="1"/>
    <col min="4" max="4" width="10" style="12" customWidth="1"/>
    <col min="5" max="5" width="11.42578125" style="12" customWidth="1"/>
    <col min="6" max="6" width="74.140625" style="12" customWidth="1"/>
    <col min="7" max="7" width="9" style="13" customWidth="1"/>
    <col min="8" max="8" width="13" style="13" customWidth="1"/>
    <col min="9" max="9" width="10.85546875" style="13" customWidth="1"/>
    <col min="10" max="10" width="10.140625" style="13" customWidth="1"/>
    <col min="11" max="11" width="12.85546875" style="13" customWidth="1"/>
    <col min="12" max="12" width="16.28515625" style="13" customWidth="1"/>
    <col min="13" max="16384" width="9.140625" style="12"/>
  </cols>
  <sheetData>
    <row r="1" spans="1:15" s="17" customFormat="1" ht="30.75" customHeight="1" thickTop="1" thickBot="1" x14ac:dyDescent="0.3">
      <c r="B1" s="105" t="s">
        <v>34</v>
      </c>
      <c r="C1" s="106"/>
      <c r="D1" s="106"/>
      <c r="E1" s="106"/>
      <c r="F1" s="106"/>
      <c r="G1" s="106"/>
      <c r="H1" s="106"/>
      <c r="I1" s="43"/>
      <c r="J1" s="44"/>
      <c r="K1" s="44"/>
      <c r="L1" s="45" t="str">
        <f>D3</f>
        <v>PS 09-02-01</v>
      </c>
    </row>
    <row r="2" spans="1:15" s="17" customFormat="1" ht="57" customHeight="1" thickTop="1" thickBot="1" x14ac:dyDescent="0.3">
      <c r="B2" s="107" t="s">
        <v>11</v>
      </c>
      <c r="C2" s="108"/>
      <c r="D2" s="49"/>
      <c r="E2" s="50"/>
      <c r="F2" s="74" t="s">
        <v>169</v>
      </c>
      <c r="G2" s="47"/>
      <c r="H2" s="48"/>
      <c r="I2" s="109" t="s">
        <v>27</v>
      </c>
      <c r="J2" s="110"/>
      <c r="K2" s="111">
        <f>SUMIFS(L:L,B:B,"SOUČET")</f>
        <v>0</v>
      </c>
      <c r="L2" s="112"/>
    </row>
    <row r="3" spans="1:15" s="17" customFormat="1" ht="42.75" customHeight="1" thickTop="1" thickBot="1" x14ac:dyDescent="0.3">
      <c r="B3" s="36" t="s">
        <v>33</v>
      </c>
      <c r="C3" s="37"/>
      <c r="D3" s="39" t="s">
        <v>170</v>
      </c>
      <c r="E3" s="38"/>
      <c r="F3" s="35" t="s">
        <v>171</v>
      </c>
      <c r="G3" s="51"/>
      <c r="H3" s="52"/>
      <c r="I3" s="62"/>
      <c r="J3" s="61"/>
      <c r="K3" s="113"/>
      <c r="L3" s="114"/>
    </row>
    <row r="4" spans="1:15" s="17" customFormat="1" ht="18" customHeight="1" thickTop="1" x14ac:dyDescent="0.25">
      <c r="B4" s="100" t="s">
        <v>20</v>
      </c>
      <c r="C4" s="101"/>
      <c r="D4" s="102"/>
      <c r="E4" s="98" t="s">
        <v>283</v>
      </c>
      <c r="F4" s="42" t="s">
        <v>282</v>
      </c>
      <c r="G4" s="40"/>
      <c r="H4" s="41"/>
      <c r="I4" s="103" t="s">
        <v>30</v>
      </c>
      <c r="J4" s="104"/>
      <c r="K4" s="2"/>
      <c r="L4" s="3"/>
    </row>
    <row r="5" spans="1:15" s="17" customFormat="1" ht="18" customHeight="1" x14ac:dyDescent="0.25">
      <c r="B5" s="15" t="s">
        <v>28</v>
      </c>
      <c r="C5" s="14"/>
      <c r="D5" s="14"/>
      <c r="E5" s="4" t="s">
        <v>29</v>
      </c>
      <c r="F5" s="115" t="str">
        <f>IF((E5="Stádium 2"),"  Dokumentace pro územní řízení - DUR",(IF((E5="Stádium 3"),"  Projektová dokumentace (DOS/DSP)","")))</f>
        <v xml:space="preserve">  Projektová dokumentace (DOS/DSP)</v>
      </c>
      <c r="G5" s="115"/>
      <c r="H5" s="116"/>
      <c r="I5" s="117" t="s">
        <v>22</v>
      </c>
      <c r="J5" s="102"/>
      <c r="K5" s="79" t="s">
        <v>172</v>
      </c>
      <c r="L5" s="55"/>
    </row>
    <row r="6" spans="1:15" s="17" customFormat="1" ht="18" customHeight="1" x14ac:dyDescent="0.2">
      <c r="B6" s="15" t="s">
        <v>19</v>
      </c>
      <c r="C6" s="14"/>
      <c r="D6" s="14"/>
      <c r="E6" s="99" t="s">
        <v>284</v>
      </c>
      <c r="F6" s="118"/>
      <c r="G6" s="118"/>
      <c r="H6" s="119"/>
      <c r="I6" s="117" t="s">
        <v>23</v>
      </c>
      <c r="J6" s="102"/>
      <c r="K6" s="79" t="s">
        <v>173</v>
      </c>
      <c r="L6" s="55"/>
      <c r="O6" s="59"/>
    </row>
    <row r="7" spans="1:15" s="17" customFormat="1" ht="18" customHeight="1" x14ac:dyDescent="0.2">
      <c r="B7" s="120" t="s">
        <v>24</v>
      </c>
      <c r="C7" s="121"/>
      <c r="D7" s="121"/>
      <c r="E7" s="5">
        <v>43405</v>
      </c>
      <c r="F7" s="122" t="s">
        <v>18</v>
      </c>
      <c r="G7" s="123"/>
      <c r="H7" s="124"/>
      <c r="I7" s="125" t="s">
        <v>26</v>
      </c>
      <c r="J7" s="101"/>
      <c r="K7" s="53">
        <v>2017</v>
      </c>
      <c r="L7" s="56"/>
      <c r="O7" s="60"/>
    </row>
    <row r="8" spans="1:15" s="17" customFormat="1" ht="19.5" customHeight="1" thickBot="1" x14ac:dyDescent="0.3">
      <c r="B8" s="132" t="s">
        <v>25</v>
      </c>
      <c r="C8" s="133"/>
      <c r="D8" s="133"/>
      <c r="E8" s="24">
        <v>44316</v>
      </c>
      <c r="F8" s="25" t="s">
        <v>37</v>
      </c>
      <c r="G8" s="134" t="s">
        <v>44</v>
      </c>
      <c r="H8" s="135"/>
      <c r="I8" s="136" t="s">
        <v>17</v>
      </c>
      <c r="J8" s="121"/>
      <c r="K8" s="54">
        <v>43210</v>
      </c>
      <c r="L8" s="57"/>
    </row>
    <row r="9" spans="1:15" s="17" customFormat="1" ht="9.75" customHeight="1" x14ac:dyDescent="0.25">
      <c r="B9" s="137" t="str">
        <f>F2</f>
        <v>Zvýšení traťové rychlosti v úseku Oldřichov u Duchcova - Bílina</v>
      </c>
      <c r="C9" s="138"/>
      <c r="D9" s="138"/>
      <c r="E9" s="138"/>
      <c r="F9" s="138"/>
      <c r="G9" s="138"/>
      <c r="H9" s="138"/>
      <c r="I9" s="138"/>
      <c r="J9" s="138"/>
      <c r="K9" s="26" t="str">
        <f>$I$5</f>
        <v>ISPROFIN:</v>
      </c>
      <c r="L9" s="58" t="str">
        <f>K5</f>
        <v>5423720012</v>
      </c>
    </row>
    <row r="10" spans="1:15" s="17" customFormat="1" ht="15" customHeight="1" x14ac:dyDescent="0.25">
      <c r="B10" s="139" t="s">
        <v>12</v>
      </c>
      <c r="C10" s="128" t="s">
        <v>0</v>
      </c>
      <c r="D10" s="128" t="s">
        <v>1</v>
      </c>
      <c r="E10" s="128" t="s">
        <v>13</v>
      </c>
      <c r="F10" s="126" t="s">
        <v>31</v>
      </c>
      <c r="G10" s="126" t="s">
        <v>2</v>
      </c>
      <c r="H10" s="126" t="s">
        <v>3</v>
      </c>
      <c r="I10" s="128" t="s">
        <v>14</v>
      </c>
      <c r="J10" s="128" t="s">
        <v>15</v>
      </c>
      <c r="K10" s="130" t="s">
        <v>4</v>
      </c>
      <c r="L10" s="131"/>
    </row>
    <row r="11" spans="1:15" s="17" customFormat="1" ht="15" customHeight="1" x14ac:dyDescent="0.25">
      <c r="B11" s="139"/>
      <c r="C11" s="128"/>
      <c r="D11" s="128"/>
      <c r="E11" s="128"/>
      <c r="F11" s="126"/>
      <c r="G11" s="126"/>
      <c r="H11" s="126"/>
      <c r="I11" s="128"/>
      <c r="J11" s="128"/>
      <c r="K11" s="130"/>
      <c r="L11" s="131"/>
    </row>
    <row r="12" spans="1:15" s="17" customFormat="1" ht="12.75" customHeight="1" thickBot="1" x14ac:dyDescent="0.3">
      <c r="B12" s="140"/>
      <c r="C12" s="129"/>
      <c r="D12" s="129"/>
      <c r="E12" s="129"/>
      <c r="F12" s="127"/>
      <c r="G12" s="127"/>
      <c r="H12" s="127"/>
      <c r="I12" s="129"/>
      <c r="J12" s="129"/>
      <c r="K12" s="78" t="s">
        <v>16</v>
      </c>
      <c r="L12" s="27" t="s">
        <v>5</v>
      </c>
    </row>
    <row r="13" spans="1:15" s="1" customFormat="1" ht="20.100000000000001" customHeight="1" thickBot="1" x14ac:dyDescent="0.3">
      <c r="A13" s="1" t="s">
        <v>32</v>
      </c>
      <c r="B13" s="46" t="s">
        <v>21</v>
      </c>
      <c r="C13" s="63">
        <v>1</v>
      </c>
      <c r="D13" s="6"/>
      <c r="E13" s="6"/>
      <c r="F13" s="64" t="s">
        <v>45</v>
      </c>
      <c r="G13" s="8"/>
      <c r="H13" s="8"/>
      <c r="I13" s="8"/>
      <c r="J13" s="8"/>
      <c r="K13" s="8"/>
      <c r="L13" s="19"/>
    </row>
    <row r="14" spans="1:15" s="1" customFormat="1" ht="13.5" customHeight="1" thickBot="1" x14ac:dyDescent="0.3">
      <c r="A14" s="9" t="s">
        <v>7</v>
      </c>
      <c r="B14" s="65">
        <v>1</v>
      </c>
      <c r="C14" s="66" t="s">
        <v>46</v>
      </c>
      <c r="D14" s="66"/>
      <c r="E14" s="66" t="s">
        <v>61</v>
      </c>
      <c r="F14" s="67" t="s">
        <v>54</v>
      </c>
      <c r="G14" s="66" t="s">
        <v>53</v>
      </c>
      <c r="H14" s="71">
        <v>1.6000000238418579</v>
      </c>
      <c r="I14" s="71"/>
      <c r="J14" s="71"/>
      <c r="K14" s="72"/>
      <c r="L14" s="73">
        <f>ROUND((ROUND(H14,3))*(ROUND(K14,2)),2)</f>
        <v>0</v>
      </c>
    </row>
    <row r="15" spans="1:15" s="1" customFormat="1" ht="12.75" customHeight="1" x14ac:dyDescent="0.25">
      <c r="A15" s="9" t="s">
        <v>6</v>
      </c>
      <c r="B15" s="20"/>
      <c r="C15" s="16"/>
      <c r="D15" s="16"/>
      <c r="E15" s="16"/>
      <c r="F15" s="68" t="s">
        <v>35</v>
      </c>
      <c r="G15" s="10"/>
      <c r="H15" s="10"/>
      <c r="I15" s="10"/>
      <c r="J15" s="10"/>
      <c r="K15" s="10"/>
      <c r="L15" s="21"/>
    </row>
    <row r="16" spans="1:15" s="1" customFormat="1" ht="12.75" customHeight="1" x14ac:dyDescent="0.25">
      <c r="A16" s="9" t="s">
        <v>8</v>
      </c>
      <c r="B16" s="20"/>
      <c r="C16" s="16"/>
      <c r="D16" s="16"/>
      <c r="E16" s="16"/>
      <c r="F16" s="69" t="s">
        <v>43</v>
      </c>
      <c r="G16" s="10"/>
      <c r="H16" s="10"/>
      <c r="I16" s="10"/>
      <c r="J16" s="10"/>
      <c r="K16" s="10"/>
      <c r="L16" s="21"/>
    </row>
    <row r="17" spans="1:12" s="1" customFormat="1" ht="57" thickBot="1" x14ac:dyDescent="0.3">
      <c r="A17" s="9" t="s">
        <v>9</v>
      </c>
      <c r="B17" s="22"/>
      <c r="C17" s="18"/>
      <c r="D17" s="18"/>
      <c r="E17" s="18"/>
      <c r="F17" s="70" t="s">
        <v>62</v>
      </c>
      <c r="G17" s="11"/>
      <c r="H17" s="11"/>
      <c r="I17" s="11"/>
      <c r="J17" s="11"/>
      <c r="K17" s="11"/>
      <c r="L17" s="23"/>
    </row>
    <row r="18" spans="1:12" s="1" customFormat="1" ht="13.5" customHeight="1" thickBot="1" x14ac:dyDescent="0.3">
      <c r="A18" s="9" t="s">
        <v>7</v>
      </c>
      <c r="B18" s="65">
        <f>1+MAX($B$13:B17)</f>
        <v>2</v>
      </c>
      <c r="C18" s="66" t="s">
        <v>174</v>
      </c>
      <c r="D18" s="66"/>
      <c r="E18" s="66" t="s">
        <v>39</v>
      </c>
      <c r="F18" s="67" t="s">
        <v>175</v>
      </c>
      <c r="G18" s="66" t="s">
        <v>42</v>
      </c>
      <c r="H18" s="71">
        <v>150</v>
      </c>
      <c r="I18" s="71"/>
      <c r="J18" s="71"/>
      <c r="K18" s="72"/>
      <c r="L18" s="73">
        <f>ROUND((ROUND(H18,3))*(ROUND(K18,2)),2)</f>
        <v>0</v>
      </c>
    </row>
    <row r="19" spans="1:12" s="1" customFormat="1" ht="12.75" customHeight="1" x14ac:dyDescent="0.25">
      <c r="A19" s="9" t="s">
        <v>6</v>
      </c>
      <c r="B19" s="20"/>
      <c r="C19" s="16"/>
      <c r="D19" s="16"/>
      <c r="E19" s="16"/>
      <c r="F19" s="68"/>
      <c r="G19" s="10"/>
      <c r="H19" s="10"/>
      <c r="I19" s="10"/>
      <c r="J19" s="10"/>
      <c r="K19" s="10"/>
      <c r="L19" s="21"/>
    </row>
    <row r="20" spans="1:12" s="1" customFormat="1" ht="12.75" customHeight="1" x14ac:dyDescent="0.25">
      <c r="A20" s="9" t="s">
        <v>8</v>
      </c>
      <c r="B20" s="20"/>
      <c r="C20" s="16"/>
      <c r="D20" s="16"/>
      <c r="E20" s="16"/>
      <c r="F20" s="69" t="s">
        <v>43</v>
      </c>
      <c r="G20" s="10"/>
      <c r="H20" s="10"/>
      <c r="I20" s="10"/>
      <c r="J20" s="10"/>
      <c r="K20" s="10"/>
      <c r="L20" s="21"/>
    </row>
    <row r="21" spans="1:12" s="1" customFormat="1" ht="12.75" customHeight="1" thickBot="1" x14ac:dyDescent="0.3">
      <c r="A21" s="9" t="s">
        <v>9</v>
      </c>
      <c r="B21" s="22"/>
      <c r="C21" s="18"/>
      <c r="D21" s="18"/>
      <c r="E21" s="18"/>
      <c r="F21" s="70" t="s">
        <v>278</v>
      </c>
      <c r="G21" s="11"/>
      <c r="H21" s="11"/>
      <c r="I21" s="11"/>
      <c r="J21" s="11"/>
      <c r="K21" s="11"/>
      <c r="L21" s="23"/>
    </row>
    <row r="22" spans="1:12" s="1" customFormat="1" ht="13.5" customHeight="1" thickBot="1" x14ac:dyDescent="0.3">
      <c r="A22" s="9" t="s">
        <v>7</v>
      </c>
      <c r="B22" s="65">
        <f>1+MAX($B$13:B21)</f>
        <v>3</v>
      </c>
      <c r="C22" s="66" t="s">
        <v>176</v>
      </c>
      <c r="D22" s="66"/>
      <c r="E22" s="66" t="s">
        <v>39</v>
      </c>
      <c r="F22" s="67" t="s">
        <v>177</v>
      </c>
      <c r="G22" s="66" t="s">
        <v>178</v>
      </c>
      <c r="H22" s="71">
        <v>6</v>
      </c>
      <c r="I22" s="71"/>
      <c r="J22" s="71"/>
      <c r="K22" s="72"/>
      <c r="L22" s="73">
        <f>ROUND((ROUND(H22,3))*(ROUND(K22,2)),2)</f>
        <v>0</v>
      </c>
    </row>
    <row r="23" spans="1:12" s="1" customFormat="1" ht="12.75" customHeight="1" x14ac:dyDescent="0.25">
      <c r="A23" s="9" t="s">
        <v>6</v>
      </c>
      <c r="B23" s="20"/>
      <c r="C23" s="16"/>
      <c r="D23" s="16"/>
      <c r="E23" s="16"/>
      <c r="F23" s="68"/>
      <c r="G23" s="10"/>
      <c r="H23" s="10"/>
      <c r="I23" s="10"/>
      <c r="J23" s="10"/>
      <c r="K23" s="10"/>
      <c r="L23" s="21"/>
    </row>
    <row r="24" spans="1:12" s="1" customFormat="1" ht="12.75" customHeight="1" x14ac:dyDescent="0.25">
      <c r="A24" s="9" t="s">
        <v>8</v>
      </c>
      <c r="B24" s="20"/>
      <c r="C24" s="16"/>
      <c r="D24" s="16"/>
      <c r="E24" s="16"/>
      <c r="F24" s="69" t="s">
        <v>43</v>
      </c>
      <c r="G24" s="10"/>
      <c r="H24" s="10"/>
      <c r="I24" s="10"/>
      <c r="J24" s="10"/>
      <c r="K24" s="10"/>
      <c r="L24" s="21"/>
    </row>
    <row r="25" spans="1:12" s="1" customFormat="1" ht="12.75" customHeight="1" thickBot="1" x14ac:dyDescent="0.3">
      <c r="A25" s="9" t="s">
        <v>9</v>
      </c>
      <c r="B25" s="22"/>
      <c r="C25" s="18"/>
      <c r="D25" s="18"/>
      <c r="E25" s="18"/>
      <c r="F25" s="70" t="s">
        <v>278</v>
      </c>
      <c r="G25" s="11"/>
      <c r="H25" s="11"/>
      <c r="I25" s="11"/>
      <c r="J25" s="11"/>
      <c r="K25" s="11"/>
      <c r="L25" s="23"/>
    </row>
    <row r="26" spans="1:12" s="1" customFormat="1" ht="13.5" customHeight="1" thickBot="1" x14ac:dyDescent="0.3">
      <c r="A26" s="9" t="s">
        <v>7</v>
      </c>
      <c r="B26" s="65">
        <f>1+MAX($B$13:B25)</f>
        <v>4</v>
      </c>
      <c r="C26" s="66" t="s">
        <v>179</v>
      </c>
      <c r="D26" s="66"/>
      <c r="E26" s="66" t="s">
        <v>39</v>
      </c>
      <c r="F26" s="67" t="s">
        <v>180</v>
      </c>
      <c r="G26" s="66" t="s">
        <v>178</v>
      </c>
      <c r="H26" s="71">
        <v>0.5</v>
      </c>
      <c r="I26" s="71"/>
      <c r="J26" s="71"/>
      <c r="K26" s="72"/>
      <c r="L26" s="73">
        <f>ROUND((ROUND(H26,3))*(ROUND(K26,2)),2)</f>
        <v>0</v>
      </c>
    </row>
    <row r="27" spans="1:12" s="1" customFormat="1" ht="12.75" customHeight="1" x14ac:dyDescent="0.25">
      <c r="A27" s="9" t="s">
        <v>6</v>
      </c>
      <c r="B27" s="20"/>
      <c r="C27" s="16"/>
      <c r="D27" s="16"/>
      <c r="E27" s="16"/>
      <c r="F27" s="68"/>
      <c r="G27" s="10"/>
      <c r="H27" s="10"/>
      <c r="I27" s="10"/>
      <c r="J27" s="10"/>
      <c r="K27" s="10"/>
      <c r="L27" s="21"/>
    </row>
    <row r="28" spans="1:12" s="1" customFormat="1" ht="12.75" customHeight="1" x14ac:dyDescent="0.25">
      <c r="A28" s="9" t="s">
        <v>8</v>
      </c>
      <c r="B28" s="20"/>
      <c r="C28" s="16"/>
      <c r="D28" s="16"/>
      <c r="E28" s="16"/>
      <c r="F28" s="69" t="s">
        <v>43</v>
      </c>
      <c r="G28" s="10"/>
      <c r="H28" s="10"/>
      <c r="I28" s="10"/>
      <c r="J28" s="10"/>
      <c r="K28" s="10"/>
      <c r="L28" s="21"/>
    </row>
    <row r="29" spans="1:12" s="1" customFormat="1" ht="12.75" customHeight="1" thickBot="1" x14ac:dyDescent="0.3">
      <c r="A29" s="9" t="s">
        <v>9</v>
      </c>
      <c r="B29" s="22"/>
      <c r="C29" s="18"/>
      <c r="D29" s="18"/>
      <c r="E29" s="18"/>
      <c r="F29" s="70" t="s">
        <v>278</v>
      </c>
      <c r="G29" s="11"/>
      <c r="H29" s="11"/>
      <c r="I29" s="11"/>
      <c r="J29" s="11"/>
      <c r="K29" s="11"/>
      <c r="L29" s="23"/>
    </row>
    <row r="30" spans="1:12" s="1" customFormat="1" ht="13.5" customHeight="1" thickBot="1" x14ac:dyDescent="0.3">
      <c r="A30" s="9" t="s">
        <v>7</v>
      </c>
      <c r="B30" s="65">
        <f>1+MAX($B$13:B29)</f>
        <v>5</v>
      </c>
      <c r="C30" s="66" t="s">
        <v>181</v>
      </c>
      <c r="D30" s="66"/>
      <c r="E30" s="66" t="s">
        <v>39</v>
      </c>
      <c r="F30" s="67" t="s">
        <v>182</v>
      </c>
      <c r="G30" s="66" t="s">
        <v>178</v>
      </c>
      <c r="H30" s="71">
        <v>173.25</v>
      </c>
      <c r="I30" s="71"/>
      <c r="J30" s="71"/>
      <c r="K30" s="72"/>
      <c r="L30" s="73">
        <f>ROUND((ROUND(H30,3))*(ROUND(K30,2)),2)</f>
        <v>0</v>
      </c>
    </row>
    <row r="31" spans="1:12" s="1" customFormat="1" ht="12.75" customHeight="1" x14ac:dyDescent="0.25">
      <c r="A31" s="9" t="s">
        <v>6</v>
      </c>
      <c r="B31" s="20"/>
      <c r="C31" s="16"/>
      <c r="D31" s="16"/>
      <c r="E31" s="16"/>
      <c r="F31" s="68"/>
      <c r="G31" s="10"/>
      <c r="H31" s="10"/>
      <c r="I31" s="10"/>
      <c r="J31" s="10"/>
      <c r="K31" s="10"/>
      <c r="L31" s="21"/>
    </row>
    <row r="32" spans="1:12" s="1" customFormat="1" ht="12.75" customHeight="1" x14ac:dyDescent="0.25">
      <c r="A32" s="9" t="s">
        <v>8</v>
      </c>
      <c r="B32" s="20"/>
      <c r="C32" s="16"/>
      <c r="D32" s="16"/>
      <c r="E32" s="16"/>
      <c r="F32" s="69" t="s">
        <v>43</v>
      </c>
      <c r="G32" s="10"/>
      <c r="H32" s="10"/>
      <c r="I32" s="10"/>
      <c r="J32" s="10"/>
      <c r="K32" s="10"/>
      <c r="L32" s="21"/>
    </row>
    <row r="33" spans="1:12" s="1" customFormat="1" ht="12.75" customHeight="1" thickBot="1" x14ac:dyDescent="0.3">
      <c r="A33" s="9" t="s">
        <v>9</v>
      </c>
      <c r="B33" s="22"/>
      <c r="C33" s="18"/>
      <c r="D33" s="18"/>
      <c r="E33" s="18"/>
      <c r="F33" s="70" t="s">
        <v>278</v>
      </c>
      <c r="G33" s="11"/>
      <c r="H33" s="11"/>
      <c r="I33" s="11"/>
      <c r="J33" s="11"/>
      <c r="K33" s="11"/>
      <c r="L33" s="23"/>
    </row>
    <row r="34" spans="1:12" s="1" customFormat="1" ht="13.5" customHeight="1" thickBot="1" x14ac:dyDescent="0.3">
      <c r="A34" s="9" t="s">
        <v>7</v>
      </c>
      <c r="B34" s="65">
        <f>1+MAX($B$13:B33)</f>
        <v>6</v>
      </c>
      <c r="C34" s="66" t="s">
        <v>183</v>
      </c>
      <c r="D34" s="66"/>
      <c r="E34" s="66" t="s">
        <v>39</v>
      </c>
      <c r="F34" s="67" t="s">
        <v>184</v>
      </c>
      <c r="G34" s="66" t="s">
        <v>178</v>
      </c>
      <c r="H34" s="71">
        <v>6</v>
      </c>
      <c r="I34" s="71"/>
      <c r="J34" s="71"/>
      <c r="K34" s="72"/>
      <c r="L34" s="73">
        <f>ROUND((ROUND(H34,3))*(ROUND(K34,2)),2)</f>
        <v>0</v>
      </c>
    </row>
    <row r="35" spans="1:12" s="1" customFormat="1" ht="12.75" customHeight="1" x14ac:dyDescent="0.25">
      <c r="A35" s="9" t="s">
        <v>6</v>
      </c>
      <c r="B35" s="20"/>
      <c r="C35" s="16"/>
      <c r="D35" s="16"/>
      <c r="E35" s="16"/>
      <c r="F35" s="68"/>
      <c r="G35" s="10"/>
      <c r="H35" s="10"/>
      <c r="I35" s="10"/>
      <c r="J35" s="10"/>
      <c r="K35" s="10"/>
      <c r="L35" s="21"/>
    </row>
    <row r="36" spans="1:12" s="1" customFormat="1" ht="12.75" customHeight="1" x14ac:dyDescent="0.25">
      <c r="A36" s="9" t="s">
        <v>8</v>
      </c>
      <c r="B36" s="20"/>
      <c r="C36" s="16"/>
      <c r="D36" s="16"/>
      <c r="E36" s="16"/>
      <c r="F36" s="69" t="s">
        <v>43</v>
      </c>
      <c r="G36" s="10"/>
      <c r="H36" s="10"/>
      <c r="I36" s="10"/>
      <c r="J36" s="10"/>
      <c r="K36" s="10"/>
      <c r="L36" s="21"/>
    </row>
    <row r="37" spans="1:12" s="1" customFormat="1" ht="12.75" customHeight="1" thickBot="1" x14ac:dyDescent="0.3">
      <c r="A37" s="9" t="s">
        <v>9</v>
      </c>
      <c r="B37" s="22"/>
      <c r="C37" s="18"/>
      <c r="D37" s="18"/>
      <c r="E37" s="18"/>
      <c r="F37" s="70" t="s">
        <v>278</v>
      </c>
      <c r="G37" s="11"/>
      <c r="H37" s="11"/>
      <c r="I37" s="11"/>
      <c r="J37" s="11"/>
      <c r="K37" s="11"/>
      <c r="L37" s="23"/>
    </row>
    <row r="38" spans="1:12" s="1" customFormat="1" ht="13.5" customHeight="1" thickBot="1" x14ac:dyDescent="0.3">
      <c r="A38" s="9" t="s">
        <v>7</v>
      </c>
      <c r="B38" s="65">
        <f>1+MAX($B$13:B37)</f>
        <v>7</v>
      </c>
      <c r="C38" s="66" t="s">
        <v>185</v>
      </c>
      <c r="D38" s="66"/>
      <c r="E38" s="66" t="s">
        <v>39</v>
      </c>
      <c r="F38" s="67" t="s">
        <v>186</v>
      </c>
      <c r="G38" s="66" t="s">
        <v>178</v>
      </c>
      <c r="H38" s="71">
        <v>172.75</v>
      </c>
      <c r="I38" s="71"/>
      <c r="J38" s="71"/>
      <c r="K38" s="72"/>
      <c r="L38" s="73">
        <f>ROUND((ROUND(H38,3))*(ROUND(K38,2)),2)</f>
        <v>0</v>
      </c>
    </row>
    <row r="39" spans="1:12" s="1" customFormat="1" ht="12.75" customHeight="1" x14ac:dyDescent="0.25">
      <c r="A39" s="9" t="s">
        <v>6</v>
      </c>
      <c r="B39" s="20"/>
      <c r="C39" s="16"/>
      <c r="D39" s="16"/>
      <c r="E39" s="16"/>
      <c r="F39" s="68"/>
      <c r="G39" s="10"/>
      <c r="H39" s="10"/>
      <c r="I39" s="10"/>
      <c r="J39" s="10"/>
      <c r="K39" s="10"/>
      <c r="L39" s="21"/>
    </row>
    <row r="40" spans="1:12" s="1" customFormat="1" ht="12.75" customHeight="1" x14ac:dyDescent="0.25">
      <c r="A40" s="9" t="s">
        <v>8</v>
      </c>
      <c r="B40" s="20"/>
      <c r="C40" s="16"/>
      <c r="D40" s="16"/>
      <c r="E40" s="16"/>
      <c r="F40" s="69" t="s">
        <v>43</v>
      </c>
      <c r="G40" s="10"/>
      <c r="H40" s="10"/>
      <c r="I40" s="10"/>
      <c r="J40" s="10"/>
      <c r="K40" s="10"/>
      <c r="L40" s="21"/>
    </row>
    <row r="41" spans="1:12" s="1" customFormat="1" ht="12.75" customHeight="1" thickBot="1" x14ac:dyDescent="0.3">
      <c r="A41" s="9" t="s">
        <v>9</v>
      </c>
      <c r="B41" s="22"/>
      <c r="C41" s="18"/>
      <c r="D41" s="18"/>
      <c r="E41" s="18"/>
      <c r="F41" s="70" t="s">
        <v>278</v>
      </c>
      <c r="G41" s="11"/>
      <c r="H41" s="11"/>
      <c r="I41" s="11"/>
      <c r="J41" s="11"/>
      <c r="K41" s="11"/>
      <c r="L41" s="23"/>
    </row>
    <row r="42" spans="1:12" s="1" customFormat="1" ht="13.5" customHeight="1" thickBot="1" x14ac:dyDescent="0.3">
      <c r="A42" s="9" t="s">
        <v>7</v>
      </c>
      <c r="B42" s="65">
        <f>1+MAX($B$13:B41)</f>
        <v>8</v>
      </c>
      <c r="C42" s="66" t="s">
        <v>187</v>
      </c>
      <c r="D42" s="66"/>
      <c r="E42" s="66" t="s">
        <v>39</v>
      </c>
      <c r="F42" s="67" t="s">
        <v>188</v>
      </c>
      <c r="G42" s="66" t="s">
        <v>41</v>
      </c>
      <c r="H42" s="71">
        <v>550</v>
      </c>
      <c r="I42" s="71"/>
      <c r="J42" s="71"/>
      <c r="K42" s="72"/>
      <c r="L42" s="73">
        <f>ROUND((ROUND(H42,3))*(ROUND(K42,2)),2)</f>
        <v>0</v>
      </c>
    </row>
    <row r="43" spans="1:12" s="1" customFormat="1" ht="12.75" customHeight="1" x14ac:dyDescent="0.25">
      <c r="A43" s="9" t="s">
        <v>6</v>
      </c>
      <c r="B43" s="20"/>
      <c r="C43" s="16"/>
      <c r="D43" s="16"/>
      <c r="E43" s="16"/>
      <c r="F43" s="68"/>
      <c r="G43" s="10"/>
      <c r="H43" s="10"/>
      <c r="I43" s="10"/>
      <c r="J43" s="10"/>
      <c r="K43" s="10"/>
      <c r="L43" s="21"/>
    </row>
    <row r="44" spans="1:12" s="1" customFormat="1" ht="12.75" customHeight="1" x14ac:dyDescent="0.25">
      <c r="A44" s="9" t="s">
        <v>8</v>
      </c>
      <c r="B44" s="20"/>
      <c r="C44" s="16"/>
      <c r="D44" s="16"/>
      <c r="E44" s="16"/>
      <c r="F44" s="69" t="s">
        <v>43</v>
      </c>
      <c r="G44" s="10"/>
      <c r="H44" s="10"/>
      <c r="I44" s="10"/>
      <c r="J44" s="10"/>
      <c r="K44" s="10"/>
      <c r="L44" s="21"/>
    </row>
    <row r="45" spans="1:12" s="1" customFormat="1" ht="12.75" customHeight="1" thickBot="1" x14ac:dyDescent="0.3">
      <c r="A45" s="9" t="s">
        <v>9</v>
      </c>
      <c r="B45" s="22"/>
      <c r="C45" s="18"/>
      <c r="D45" s="18"/>
      <c r="E45" s="18"/>
      <c r="F45" s="70" t="s">
        <v>278</v>
      </c>
      <c r="G45" s="11"/>
      <c r="H45" s="11"/>
      <c r="I45" s="11"/>
      <c r="J45" s="11"/>
      <c r="K45" s="11"/>
      <c r="L45" s="23"/>
    </row>
    <row r="46" spans="1:12" s="1" customFormat="1" ht="13.5" customHeight="1" thickBot="1" x14ac:dyDescent="0.3">
      <c r="A46" s="9" t="s">
        <v>7</v>
      </c>
      <c r="B46" s="65">
        <f>1+MAX($B$13:B45)</f>
        <v>9</v>
      </c>
      <c r="C46" s="66" t="s">
        <v>189</v>
      </c>
      <c r="D46" s="66"/>
      <c r="E46" s="66" t="s">
        <v>39</v>
      </c>
      <c r="F46" s="67" t="s">
        <v>190</v>
      </c>
      <c r="G46" s="66" t="s">
        <v>41</v>
      </c>
      <c r="H46" s="71">
        <v>550</v>
      </c>
      <c r="I46" s="71"/>
      <c r="J46" s="71"/>
      <c r="K46" s="72"/>
      <c r="L46" s="73">
        <f>ROUND((ROUND(H46,3))*(ROUND(K46,2)),2)</f>
        <v>0</v>
      </c>
    </row>
    <row r="47" spans="1:12" s="1" customFormat="1" ht="12.75" customHeight="1" x14ac:dyDescent="0.25">
      <c r="A47" s="9" t="s">
        <v>6</v>
      </c>
      <c r="B47" s="20"/>
      <c r="C47" s="16"/>
      <c r="D47" s="16"/>
      <c r="E47" s="16"/>
      <c r="F47" s="68"/>
      <c r="G47" s="10"/>
      <c r="H47" s="10"/>
      <c r="I47" s="10"/>
      <c r="J47" s="10"/>
      <c r="K47" s="10"/>
      <c r="L47" s="21"/>
    </row>
    <row r="48" spans="1:12" s="1" customFormat="1" ht="12.75" customHeight="1" x14ac:dyDescent="0.25">
      <c r="A48" s="9" t="s">
        <v>8</v>
      </c>
      <c r="B48" s="20"/>
      <c r="C48" s="16"/>
      <c r="D48" s="16"/>
      <c r="E48" s="16"/>
      <c r="F48" s="69" t="s">
        <v>43</v>
      </c>
      <c r="G48" s="10"/>
      <c r="H48" s="10"/>
      <c r="I48" s="10"/>
      <c r="J48" s="10"/>
      <c r="K48" s="10"/>
      <c r="L48" s="21"/>
    </row>
    <row r="49" spans="1:12" s="1" customFormat="1" ht="12.75" customHeight="1" thickBot="1" x14ac:dyDescent="0.3">
      <c r="A49" s="9" t="s">
        <v>9</v>
      </c>
      <c r="B49" s="22"/>
      <c r="C49" s="18"/>
      <c r="D49" s="18"/>
      <c r="E49" s="18"/>
      <c r="F49" s="70" t="s">
        <v>278</v>
      </c>
      <c r="G49" s="11"/>
      <c r="H49" s="11"/>
      <c r="I49" s="11"/>
      <c r="J49" s="11"/>
      <c r="K49" s="11"/>
      <c r="L49" s="23"/>
    </row>
    <row r="50" spans="1:12" s="1" customFormat="1" ht="13.5" customHeight="1" thickBot="1" x14ac:dyDescent="0.3">
      <c r="A50" s="9" t="s">
        <v>7</v>
      </c>
      <c r="B50" s="65">
        <f>1+MAX($B$13:B49)</f>
        <v>10</v>
      </c>
      <c r="C50" s="66" t="s">
        <v>47</v>
      </c>
      <c r="D50" s="66"/>
      <c r="E50" s="66" t="s">
        <v>39</v>
      </c>
      <c r="F50" s="67" t="s">
        <v>55</v>
      </c>
      <c r="G50" s="66" t="s">
        <v>41</v>
      </c>
      <c r="H50" s="71">
        <v>60</v>
      </c>
      <c r="I50" s="71"/>
      <c r="J50" s="71"/>
      <c r="K50" s="72"/>
      <c r="L50" s="73">
        <f>ROUND((ROUND(H50,3))*(ROUND(K50,2)),2)</f>
        <v>0</v>
      </c>
    </row>
    <row r="51" spans="1:12" s="1" customFormat="1" ht="12.75" customHeight="1" x14ac:dyDescent="0.25">
      <c r="A51" s="9" t="s">
        <v>6</v>
      </c>
      <c r="B51" s="20"/>
      <c r="C51" s="16"/>
      <c r="D51" s="16"/>
      <c r="E51" s="16"/>
      <c r="F51" s="68"/>
      <c r="G51" s="10"/>
      <c r="H51" s="10"/>
      <c r="I51" s="10"/>
      <c r="J51" s="10"/>
      <c r="K51" s="10"/>
      <c r="L51" s="21"/>
    </row>
    <row r="52" spans="1:12" s="1" customFormat="1" ht="12.75" customHeight="1" x14ac:dyDescent="0.25">
      <c r="A52" s="9" t="s">
        <v>8</v>
      </c>
      <c r="B52" s="20"/>
      <c r="C52" s="16"/>
      <c r="D52" s="16"/>
      <c r="E52" s="16"/>
      <c r="F52" s="69" t="s">
        <v>43</v>
      </c>
      <c r="G52" s="10"/>
      <c r="H52" s="10"/>
      <c r="I52" s="10"/>
      <c r="J52" s="10"/>
      <c r="K52" s="10"/>
      <c r="L52" s="21"/>
    </row>
    <row r="53" spans="1:12" s="1" customFormat="1" ht="12.75" customHeight="1" thickBot="1" x14ac:dyDescent="0.3">
      <c r="A53" s="9" t="s">
        <v>9</v>
      </c>
      <c r="B53" s="22"/>
      <c r="C53" s="18"/>
      <c r="D53" s="18"/>
      <c r="E53" s="18"/>
      <c r="F53" s="70" t="s">
        <v>278</v>
      </c>
      <c r="G53" s="11"/>
      <c r="H53" s="11"/>
      <c r="I53" s="11"/>
      <c r="J53" s="11"/>
      <c r="K53" s="11"/>
      <c r="L53" s="23"/>
    </row>
    <row r="54" spans="1:12" s="1" customFormat="1" ht="13.5" customHeight="1" thickBot="1" x14ac:dyDescent="0.3">
      <c r="A54" s="9" t="s">
        <v>7</v>
      </c>
      <c r="B54" s="65">
        <f>1+MAX($B$13:B53)</f>
        <v>11</v>
      </c>
      <c r="C54" s="66" t="s">
        <v>191</v>
      </c>
      <c r="D54" s="66"/>
      <c r="E54" s="66" t="s">
        <v>39</v>
      </c>
      <c r="F54" s="67" t="s">
        <v>192</v>
      </c>
      <c r="G54" s="66" t="s">
        <v>41</v>
      </c>
      <c r="H54" s="71">
        <v>550</v>
      </c>
      <c r="I54" s="71"/>
      <c r="J54" s="71"/>
      <c r="K54" s="72"/>
      <c r="L54" s="73">
        <f>ROUND((ROUND(H54,3))*(ROUND(K54,2)),2)</f>
        <v>0</v>
      </c>
    </row>
    <row r="55" spans="1:12" s="1" customFormat="1" ht="12.75" customHeight="1" x14ac:dyDescent="0.25">
      <c r="A55" s="9" t="s">
        <v>6</v>
      </c>
      <c r="B55" s="20"/>
      <c r="C55" s="16"/>
      <c r="D55" s="16"/>
      <c r="E55" s="16"/>
      <c r="F55" s="68"/>
      <c r="G55" s="10"/>
      <c r="H55" s="10"/>
      <c r="I55" s="10"/>
      <c r="J55" s="10"/>
      <c r="K55" s="10"/>
      <c r="L55" s="21"/>
    </row>
    <row r="56" spans="1:12" s="1" customFormat="1" ht="12.75" customHeight="1" x14ac:dyDescent="0.25">
      <c r="A56" s="9" t="s">
        <v>8</v>
      </c>
      <c r="B56" s="20"/>
      <c r="C56" s="16"/>
      <c r="D56" s="16"/>
      <c r="E56" s="16"/>
      <c r="F56" s="69" t="s">
        <v>43</v>
      </c>
      <c r="G56" s="10"/>
      <c r="H56" s="10"/>
      <c r="I56" s="10"/>
      <c r="J56" s="10"/>
      <c r="K56" s="10"/>
      <c r="L56" s="21"/>
    </row>
    <row r="57" spans="1:12" s="1" customFormat="1" ht="12.75" customHeight="1" thickBot="1" x14ac:dyDescent="0.3">
      <c r="A57" s="9" t="s">
        <v>9</v>
      </c>
      <c r="B57" s="22"/>
      <c r="C57" s="18"/>
      <c r="D57" s="18"/>
      <c r="E57" s="18"/>
      <c r="F57" s="70" t="s">
        <v>278</v>
      </c>
      <c r="G57" s="11"/>
      <c r="H57" s="11"/>
      <c r="I57" s="11"/>
      <c r="J57" s="11"/>
      <c r="K57" s="11"/>
      <c r="L57" s="23"/>
    </row>
    <row r="58" spans="1:12" s="1" customFormat="1" ht="13.5" customHeight="1" thickBot="1" x14ac:dyDescent="0.3">
      <c r="A58" s="9" t="s">
        <v>7</v>
      </c>
      <c r="B58" s="65">
        <f>1+MAX($B$13:B57)</f>
        <v>12</v>
      </c>
      <c r="C58" s="66" t="s">
        <v>48</v>
      </c>
      <c r="D58" s="66"/>
      <c r="E58" s="66" t="s">
        <v>39</v>
      </c>
      <c r="F58" s="67" t="s">
        <v>56</v>
      </c>
      <c r="G58" s="66" t="s">
        <v>40</v>
      </c>
      <c r="H58" s="71">
        <v>2</v>
      </c>
      <c r="I58" s="71"/>
      <c r="J58" s="71"/>
      <c r="K58" s="72"/>
      <c r="L58" s="73">
        <f>ROUND((ROUND(H58,3))*(ROUND(K58,2)),2)</f>
        <v>0</v>
      </c>
    </row>
    <row r="59" spans="1:12" s="1" customFormat="1" ht="12.75" customHeight="1" x14ac:dyDescent="0.25">
      <c r="A59" s="9" t="s">
        <v>6</v>
      </c>
      <c r="B59" s="20"/>
      <c r="C59" s="16"/>
      <c r="D59" s="16"/>
      <c r="E59" s="16"/>
      <c r="F59" s="68"/>
      <c r="G59" s="10"/>
      <c r="H59" s="10"/>
      <c r="I59" s="10"/>
      <c r="J59" s="10"/>
      <c r="K59" s="10"/>
      <c r="L59" s="21"/>
    </row>
    <row r="60" spans="1:12" s="1" customFormat="1" ht="12.75" customHeight="1" x14ac:dyDescent="0.25">
      <c r="A60" s="9" t="s">
        <v>8</v>
      </c>
      <c r="B60" s="20"/>
      <c r="C60" s="16"/>
      <c r="D60" s="16"/>
      <c r="E60" s="16"/>
      <c r="F60" s="69" t="s">
        <v>43</v>
      </c>
      <c r="G60" s="10"/>
      <c r="H60" s="10"/>
      <c r="I60" s="10"/>
      <c r="J60" s="10"/>
      <c r="K60" s="10"/>
      <c r="L60" s="21"/>
    </row>
    <row r="61" spans="1:12" s="1" customFormat="1" ht="12.75" customHeight="1" thickBot="1" x14ac:dyDescent="0.3">
      <c r="A61" s="9" t="s">
        <v>9</v>
      </c>
      <c r="B61" s="22"/>
      <c r="C61" s="18"/>
      <c r="D61" s="18"/>
      <c r="E61" s="18"/>
      <c r="F61" s="70" t="s">
        <v>278</v>
      </c>
      <c r="G61" s="11"/>
      <c r="H61" s="11"/>
      <c r="I61" s="11"/>
      <c r="J61" s="11"/>
      <c r="K61" s="11"/>
      <c r="L61" s="23"/>
    </row>
    <row r="62" spans="1:12" s="1" customFormat="1" ht="13.5" customHeight="1" thickBot="1" x14ac:dyDescent="0.3">
      <c r="A62" s="9" t="s">
        <v>7</v>
      </c>
      <c r="B62" s="65">
        <f>1+MAX($B$13:B61)</f>
        <v>13</v>
      </c>
      <c r="C62" s="66" t="s">
        <v>49</v>
      </c>
      <c r="D62" s="66"/>
      <c r="E62" s="66" t="s">
        <v>39</v>
      </c>
      <c r="F62" s="67" t="s">
        <v>57</v>
      </c>
      <c r="G62" s="66" t="s">
        <v>40</v>
      </c>
      <c r="H62" s="71">
        <v>2</v>
      </c>
      <c r="I62" s="71"/>
      <c r="J62" s="71"/>
      <c r="K62" s="72"/>
      <c r="L62" s="73">
        <f>ROUND((ROUND(H62,3))*(ROUND(K62,2)),2)</f>
        <v>0</v>
      </c>
    </row>
    <row r="63" spans="1:12" s="1" customFormat="1" ht="12.75" customHeight="1" x14ac:dyDescent="0.25">
      <c r="A63" s="9" t="s">
        <v>6</v>
      </c>
      <c r="B63" s="20"/>
      <c r="C63" s="16"/>
      <c r="D63" s="16"/>
      <c r="E63" s="16"/>
      <c r="F63" s="68"/>
      <c r="G63" s="10"/>
      <c r="H63" s="10"/>
      <c r="I63" s="10"/>
      <c r="J63" s="10"/>
      <c r="K63" s="10"/>
      <c r="L63" s="21"/>
    </row>
    <row r="64" spans="1:12" s="1" customFormat="1" ht="12.75" customHeight="1" x14ac:dyDescent="0.25">
      <c r="A64" s="9" t="s">
        <v>8</v>
      </c>
      <c r="B64" s="20"/>
      <c r="C64" s="16"/>
      <c r="D64" s="16"/>
      <c r="E64" s="16"/>
      <c r="F64" s="69" t="s">
        <v>43</v>
      </c>
      <c r="G64" s="10"/>
      <c r="H64" s="10"/>
      <c r="I64" s="10"/>
      <c r="J64" s="10"/>
      <c r="K64" s="10"/>
      <c r="L64" s="21"/>
    </row>
    <row r="65" spans="1:12" s="1" customFormat="1" ht="12.75" customHeight="1" thickBot="1" x14ac:dyDescent="0.3">
      <c r="A65" s="9" t="s">
        <v>9</v>
      </c>
      <c r="B65" s="22"/>
      <c r="C65" s="18"/>
      <c r="D65" s="18"/>
      <c r="E65" s="18"/>
      <c r="F65" s="70" t="s">
        <v>278</v>
      </c>
      <c r="G65" s="11"/>
      <c r="H65" s="11"/>
      <c r="I65" s="11"/>
      <c r="J65" s="11"/>
      <c r="K65" s="11"/>
      <c r="L65" s="23"/>
    </row>
    <row r="66" spans="1:12" s="1" customFormat="1" ht="13.5" customHeight="1" thickBot="1" x14ac:dyDescent="0.3">
      <c r="A66" s="9" t="s">
        <v>7</v>
      </c>
      <c r="B66" s="65">
        <f>1+MAX($B$13:B65)</f>
        <v>14</v>
      </c>
      <c r="C66" s="66" t="s">
        <v>50</v>
      </c>
      <c r="D66" s="66"/>
      <c r="E66" s="66" t="s">
        <v>39</v>
      </c>
      <c r="F66" s="67" t="s">
        <v>58</v>
      </c>
      <c r="G66" s="66" t="s">
        <v>40</v>
      </c>
      <c r="H66" s="71">
        <v>2</v>
      </c>
      <c r="I66" s="71"/>
      <c r="J66" s="71"/>
      <c r="K66" s="72"/>
      <c r="L66" s="73">
        <f>ROUND((ROUND(H66,3))*(ROUND(K66,2)),2)</f>
        <v>0</v>
      </c>
    </row>
    <row r="67" spans="1:12" s="1" customFormat="1" ht="12.75" customHeight="1" x14ac:dyDescent="0.25">
      <c r="A67" s="9" t="s">
        <v>6</v>
      </c>
      <c r="B67" s="20"/>
      <c r="C67" s="16"/>
      <c r="D67" s="16"/>
      <c r="E67" s="16"/>
      <c r="F67" s="68"/>
      <c r="G67" s="10"/>
      <c r="H67" s="10"/>
      <c r="I67" s="10"/>
      <c r="J67" s="10"/>
      <c r="K67" s="10"/>
      <c r="L67" s="21"/>
    </row>
    <row r="68" spans="1:12" s="1" customFormat="1" ht="12.75" customHeight="1" x14ac:dyDescent="0.25">
      <c r="A68" s="9" t="s">
        <v>8</v>
      </c>
      <c r="B68" s="20"/>
      <c r="C68" s="16"/>
      <c r="D68" s="16"/>
      <c r="E68" s="16"/>
      <c r="F68" s="69" t="s">
        <v>43</v>
      </c>
      <c r="G68" s="10"/>
      <c r="H68" s="10"/>
      <c r="I68" s="10"/>
      <c r="J68" s="10"/>
      <c r="K68" s="10"/>
      <c r="L68" s="21"/>
    </row>
    <row r="69" spans="1:12" s="1" customFormat="1" ht="12.75" customHeight="1" thickBot="1" x14ac:dyDescent="0.3">
      <c r="A69" s="9" t="s">
        <v>9</v>
      </c>
      <c r="B69" s="22"/>
      <c r="C69" s="18"/>
      <c r="D69" s="18"/>
      <c r="E69" s="18"/>
      <c r="F69" s="70" t="s">
        <v>278</v>
      </c>
      <c r="G69" s="11"/>
      <c r="H69" s="11"/>
      <c r="I69" s="11"/>
      <c r="J69" s="11"/>
      <c r="K69" s="11"/>
      <c r="L69" s="23"/>
    </row>
    <row r="70" spans="1:12" s="1" customFormat="1" ht="13.5" customHeight="1" thickBot="1" x14ac:dyDescent="0.3">
      <c r="A70" s="9" t="s">
        <v>7</v>
      </c>
      <c r="B70" s="65">
        <f>1+MAX($B$13:B69)</f>
        <v>15</v>
      </c>
      <c r="C70" s="66" t="s">
        <v>193</v>
      </c>
      <c r="D70" s="66"/>
      <c r="E70" s="66" t="s">
        <v>39</v>
      </c>
      <c r="F70" s="67" t="s">
        <v>194</v>
      </c>
      <c r="G70" s="66" t="s">
        <v>40</v>
      </c>
      <c r="H70" s="71">
        <v>2</v>
      </c>
      <c r="I70" s="71"/>
      <c r="J70" s="71"/>
      <c r="K70" s="72"/>
      <c r="L70" s="73">
        <f>ROUND((ROUND(H70,3))*(ROUND(K70,2)),2)</f>
        <v>0</v>
      </c>
    </row>
    <row r="71" spans="1:12" s="1" customFormat="1" ht="12.75" customHeight="1" x14ac:dyDescent="0.25">
      <c r="A71" s="9" t="s">
        <v>6</v>
      </c>
      <c r="B71" s="20"/>
      <c r="C71" s="16"/>
      <c r="D71" s="16"/>
      <c r="E71" s="16"/>
      <c r="F71" s="68"/>
      <c r="G71" s="10"/>
      <c r="H71" s="10"/>
      <c r="I71" s="10"/>
      <c r="J71" s="10"/>
      <c r="K71" s="10"/>
      <c r="L71" s="21"/>
    </row>
    <row r="72" spans="1:12" s="1" customFormat="1" ht="12.75" customHeight="1" x14ac:dyDescent="0.25">
      <c r="A72" s="9" t="s">
        <v>8</v>
      </c>
      <c r="B72" s="20"/>
      <c r="C72" s="16"/>
      <c r="D72" s="16"/>
      <c r="E72" s="16"/>
      <c r="F72" s="69" t="s">
        <v>43</v>
      </c>
      <c r="G72" s="10"/>
      <c r="H72" s="10"/>
      <c r="I72" s="10"/>
      <c r="J72" s="10"/>
      <c r="K72" s="10"/>
      <c r="L72" s="21"/>
    </row>
    <row r="73" spans="1:12" s="1" customFormat="1" ht="12.75" customHeight="1" thickBot="1" x14ac:dyDescent="0.3">
      <c r="A73" s="9" t="s">
        <v>9</v>
      </c>
      <c r="B73" s="22"/>
      <c r="C73" s="18"/>
      <c r="D73" s="18"/>
      <c r="E73" s="18"/>
      <c r="F73" s="70" t="s">
        <v>278</v>
      </c>
      <c r="G73" s="11"/>
      <c r="H73" s="11"/>
      <c r="I73" s="11"/>
      <c r="J73" s="11"/>
      <c r="K73" s="11"/>
      <c r="L73" s="23"/>
    </row>
    <row r="74" spans="1:12" s="1" customFormat="1" ht="13.5" customHeight="1" thickBot="1" x14ac:dyDescent="0.3">
      <c r="A74" s="9" t="s">
        <v>7</v>
      </c>
      <c r="B74" s="65">
        <f>1+MAX($B$13:B73)</f>
        <v>16</v>
      </c>
      <c r="C74" s="66" t="s">
        <v>195</v>
      </c>
      <c r="D74" s="66"/>
      <c r="E74" s="66" t="s">
        <v>39</v>
      </c>
      <c r="F74" s="67" t="s">
        <v>196</v>
      </c>
      <c r="G74" s="66" t="s">
        <v>40</v>
      </c>
      <c r="H74" s="71">
        <v>3</v>
      </c>
      <c r="I74" s="71"/>
      <c r="J74" s="71"/>
      <c r="K74" s="72"/>
      <c r="L74" s="73">
        <f>ROUND((ROUND(H74,3))*(ROUND(K74,2)),2)</f>
        <v>0</v>
      </c>
    </row>
    <row r="75" spans="1:12" s="1" customFormat="1" ht="12.75" customHeight="1" x14ac:dyDescent="0.25">
      <c r="A75" s="9" t="s">
        <v>6</v>
      </c>
      <c r="B75" s="20"/>
      <c r="C75" s="16"/>
      <c r="D75" s="16"/>
      <c r="E75" s="16"/>
      <c r="F75" s="68"/>
      <c r="G75" s="10"/>
      <c r="H75" s="10"/>
      <c r="I75" s="10"/>
      <c r="J75" s="10"/>
      <c r="K75" s="10"/>
      <c r="L75" s="21"/>
    </row>
    <row r="76" spans="1:12" s="1" customFormat="1" ht="12.75" customHeight="1" x14ac:dyDescent="0.25">
      <c r="A76" s="9" t="s">
        <v>8</v>
      </c>
      <c r="B76" s="20"/>
      <c r="C76" s="16"/>
      <c r="D76" s="16"/>
      <c r="E76" s="16"/>
      <c r="F76" s="69" t="s">
        <v>43</v>
      </c>
      <c r="G76" s="10"/>
      <c r="H76" s="10"/>
      <c r="I76" s="10"/>
      <c r="J76" s="10"/>
      <c r="K76" s="10"/>
      <c r="L76" s="21"/>
    </row>
    <row r="77" spans="1:12" s="1" customFormat="1" ht="12.75" customHeight="1" thickBot="1" x14ac:dyDescent="0.3">
      <c r="A77" s="9" t="s">
        <v>9</v>
      </c>
      <c r="B77" s="22"/>
      <c r="C77" s="18"/>
      <c r="D77" s="18"/>
      <c r="E77" s="18"/>
      <c r="F77" s="70" t="s">
        <v>278</v>
      </c>
      <c r="G77" s="11"/>
      <c r="H77" s="11"/>
      <c r="I77" s="11"/>
      <c r="J77" s="11"/>
      <c r="K77" s="11"/>
      <c r="L77" s="23"/>
    </row>
    <row r="78" spans="1:12" s="1" customFormat="1" ht="23.25" thickBot="1" x14ac:dyDescent="0.3">
      <c r="A78" s="9" t="s">
        <v>7</v>
      </c>
      <c r="B78" s="65">
        <f>1+MAX($B$13:B77)</f>
        <v>17</v>
      </c>
      <c r="C78" s="66" t="s">
        <v>197</v>
      </c>
      <c r="D78" s="66"/>
      <c r="E78" s="66" t="s">
        <v>39</v>
      </c>
      <c r="F78" s="67" t="s">
        <v>198</v>
      </c>
      <c r="G78" s="66" t="s">
        <v>40</v>
      </c>
      <c r="H78" s="71">
        <v>3</v>
      </c>
      <c r="I78" s="71"/>
      <c r="J78" s="71"/>
      <c r="K78" s="72"/>
      <c r="L78" s="73">
        <f>ROUND((ROUND(H78,3))*(ROUND(K78,2)),2)</f>
        <v>0</v>
      </c>
    </row>
    <row r="79" spans="1:12" s="1" customFormat="1" ht="12.75" customHeight="1" x14ac:dyDescent="0.25">
      <c r="A79" s="9" t="s">
        <v>6</v>
      </c>
      <c r="B79" s="20"/>
      <c r="C79" s="16"/>
      <c r="D79" s="16"/>
      <c r="E79" s="16"/>
      <c r="F79" s="68"/>
      <c r="G79" s="10"/>
      <c r="H79" s="10"/>
      <c r="I79" s="10"/>
      <c r="J79" s="10"/>
      <c r="K79" s="10"/>
      <c r="L79" s="21"/>
    </row>
    <row r="80" spans="1:12" s="1" customFormat="1" ht="12.75" customHeight="1" x14ac:dyDescent="0.25">
      <c r="A80" s="9" t="s">
        <v>8</v>
      </c>
      <c r="B80" s="20"/>
      <c r="C80" s="16"/>
      <c r="D80" s="16"/>
      <c r="E80" s="16"/>
      <c r="F80" s="69" t="s">
        <v>43</v>
      </c>
      <c r="G80" s="10"/>
      <c r="H80" s="10"/>
      <c r="I80" s="10"/>
      <c r="J80" s="10"/>
      <c r="K80" s="10"/>
      <c r="L80" s="21"/>
    </row>
    <row r="81" spans="1:12" s="1" customFormat="1" ht="12.75" customHeight="1" thickBot="1" x14ac:dyDescent="0.3">
      <c r="A81" s="9" t="s">
        <v>9</v>
      </c>
      <c r="B81" s="22"/>
      <c r="C81" s="18"/>
      <c r="D81" s="18"/>
      <c r="E81" s="18"/>
      <c r="F81" s="70" t="s">
        <v>278</v>
      </c>
      <c r="G81" s="11"/>
      <c r="H81" s="11"/>
      <c r="I81" s="11"/>
      <c r="J81" s="11"/>
      <c r="K81" s="11"/>
      <c r="L81" s="23"/>
    </row>
    <row r="82" spans="1:12" s="1" customFormat="1" ht="13.5" customHeight="1" thickBot="1" x14ac:dyDescent="0.3">
      <c r="A82" s="9" t="s">
        <v>7</v>
      </c>
      <c r="B82" s="65">
        <f>1+MAX($B$13:B81)</f>
        <v>18</v>
      </c>
      <c r="C82" s="66" t="s">
        <v>199</v>
      </c>
      <c r="D82" s="66"/>
      <c r="E82" s="66" t="s">
        <v>39</v>
      </c>
      <c r="F82" s="67" t="s">
        <v>200</v>
      </c>
      <c r="G82" s="66" t="s">
        <v>40</v>
      </c>
      <c r="H82" s="71">
        <v>1</v>
      </c>
      <c r="I82" s="71"/>
      <c r="J82" s="71"/>
      <c r="K82" s="72"/>
      <c r="L82" s="73">
        <f>ROUND((ROUND(H82,3))*(ROUND(K82,2)),2)</f>
        <v>0</v>
      </c>
    </row>
    <row r="83" spans="1:12" s="1" customFormat="1" ht="12.75" customHeight="1" x14ac:dyDescent="0.25">
      <c r="A83" s="9" t="s">
        <v>6</v>
      </c>
      <c r="B83" s="20"/>
      <c r="C83" s="16"/>
      <c r="D83" s="16"/>
      <c r="E83" s="16"/>
      <c r="F83" s="68"/>
      <c r="G83" s="10"/>
      <c r="H83" s="10"/>
      <c r="I83" s="10"/>
      <c r="J83" s="10"/>
      <c r="K83" s="10"/>
      <c r="L83" s="21"/>
    </row>
    <row r="84" spans="1:12" s="1" customFormat="1" ht="12.75" customHeight="1" x14ac:dyDescent="0.25">
      <c r="A84" s="9" t="s">
        <v>8</v>
      </c>
      <c r="B84" s="20"/>
      <c r="C84" s="16"/>
      <c r="D84" s="16"/>
      <c r="E84" s="16"/>
      <c r="F84" s="69" t="s">
        <v>43</v>
      </c>
      <c r="G84" s="10"/>
      <c r="H84" s="10"/>
      <c r="I84" s="10"/>
      <c r="J84" s="10"/>
      <c r="K84" s="10"/>
      <c r="L84" s="21"/>
    </row>
    <row r="85" spans="1:12" s="1" customFormat="1" ht="12.75" customHeight="1" thickBot="1" x14ac:dyDescent="0.3">
      <c r="A85" s="9" t="s">
        <v>9</v>
      </c>
      <c r="B85" s="22"/>
      <c r="C85" s="18"/>
      <c r="D85" s="18"/>
      <c r="E85" s="18"/>
      <c r="F85" s="70" t="s">
        <v>278</v>
      </c>
      <c r="G85" s="11"/>
      <c r="H85" s="11"/>
      <c r="I85" s="11"/>
      <c r="J85" s="11"/>
      <c r="K85" s="11"/>
      <c r="L85" s="23"/>
    </row>
    <row r="86" spans="1:12" s="1" customFormat="1" ht="23.25" thickBot="1" x14ac:dyDescent="0.3">
      <c r="A86" s="9" t="s">
        <v>7</v>
      </c>
      <c r="B86" s="65">
        <f>1+MAX($B$13:B85)</f>
        <v>19</v>
      </c>
      <c r="C86" s="66" t="s">
        <v>51</v>
      </c>
      <c r="D86" s="66"/>
      <c r="E86" s="66" t="s">
        <v>39</v>
      </c>
      <c r="F86" s="67" t="s">
        <v>59</v>
      </c>
      <c r="G86" s="66" t="s">
        <v>40</v>
      </c>
      <c r="H86" s="71">
        <v>3</v>
      </c>
      <c r="I86" s="71"/>
      <c r="J86" s="71"/>
      <c r="K86" s="72"/>
      <c r="L86" s="73">
        <f>ROUND((ROUND(H86,3))*(ROUND(K86,2)),2)</f>
        <v>0</v>
      </c>
    </row>
    <row r="87" spans="1:12" s="1" customFormat="1" ht="12.75" customHeight="1" x14ac:dyDescent="0.25">
      <c r="A87" s="9" t="s">
        <v>6</v>
      </c>
      <c r="B87" s="20"/>
      <c r="C87" s="16"/>
      <c r="D87" s="16"/>
      <c r="E87" s="16"/>
      <c r="F87" s="68"/>
      <c r="G87" s="10"/>
      <c r="H87" s="10"/>
      <c r="I87" s="10"/>
      <c r="J87" s="10"/>
      <c r="K87" s="10"/>
      <c r="L87" s="21"/>
    </row>
    <row r="88" spans="1:12" s="1" customFormat="1" ht="12.75" customHeight="1" x14ac:dyDescent="0.25">
      <c r="A88" s="9" t="s">
        <v>8</v>
      </c>
      <c r="B88" s="20"/>
      <c r="C88" s="16"/>
      <c r="D88" s="16"/>
      <c r="E88" s="16"/>
      <c r="F88" s="69" t="s">
        <v>43</v>
      </c>
      <c r="G88" s="10"/>
      <c r="H88" s="10"/>
      <c r="I88" s="10"/>
      <c r="J88" s="10"/>
      <c r="K88" s="10"/>
      <c r="L88" s="21"/>
    </row>
    <row r="89" spans="1:12" s="1" customFormat="1" ht="12.75" customHeight="1" thickBot="1" x14ac:dyDescent="0.3">
      <c r="A89" s="9" t="s">
        <v>9</v>
      </c>
      <c r="B89" s="22"/>
      <c r="C89" s="18"/>
      <c r="D89" s="18"/>
      <c r="E89" s="18"/>
      <c r="F89" s="70" t="s">
        <v>278</v>
      </c>
      <c r="G89" s="11"/>
      <c r="H89" s="11"/>
      <c r="I89" s="11"/>
      <c r="J89" s="11"/>
      <c r="K89" s="11"/>
      <c r="L89" s="23"/>
    </row>
    <row r="90" spans="1:12" s="1" customFormat="1" ht="13.5" customHeight="1" thickBot="1" x14ac:dyDescent="0.3">
      <c r="A90" s="9" t="s">
        <v>7</v>
      </c>
      <c r="B90" s="65">
        <f>1+MAX($B$13:B89)</f>
        <v>20</v>
      </c>
      <c r="C90" s="66" t="s">
        <v>201</v>
      </c>
      <c r="D90" s="66"/>
      <c r="E90" s="66" t="s">
        <v>39</v>
      </c>
      <c r="F90" s="67" t="s">
        <v>202</v>
      </c>
      <c r="G90" s="66" t="s">
        <v>40</v>
      </c>
      <c r="H90" s="71">
        <v>2</v>
      </c>
      <c r="I90" s="71"/>
      <c r="J90" s="71"/>
      <c r="K90" s="72"/>
      <c r="L90" s="73">
        <f>ROUND((ROUND(H90,3))*(ROUND(K90,2)),2)</f>
        <v>0</v>
      </c>
    </row>
    <row r="91" spans="1:12" s="1" customFormat="1" ht="12.75" customHeight="1" x14ac:dyDescent="0.25">
      <c r="A91" s="9" t="s">
        <v>6</v>
      </c>
      <c r="B91" s="20"/>
      <c r="C91" s="16"/>
      <c r="D91" s="16"/>
      <c r="E91" s="16"/>
      <c r="F91" s="68"/>
      <c r="G91" s="10"/>
      <c r="H91" s="10"/>
      <c r="I91" s="10"/>
      <c r="J91" s="10"/>
      <c r="K91" s="10"/>
      <c r="L91" s="21"/>
    </row>
    <row r="92" spans="1:12" s="1" customFormat="1" ht="12.75" customHeight="1" x14ac:dyDescent="0.25">
      <c r="A92" s="9" t="s">
        <v>8</v>
      </c>
      <c r="B92" s="20"/>
      <c r="C92" s="16"/>
      <c r="D92" s="16"/>
      <c r="E92" s="16"/>
      <c r="F92" s="69" t="s">
        <v>43</v>
      </c>
      <c r="G92" s="10"/>
      <c r="H92" s="10"/>
      <c r="I92" s="10"/>
      <c r="J92" s="10"/>
      <c r="K92" s="10"/>
      <c r="L92" s="21"/>
    </row>
    <row r="93" spans="1:12" s="1" customFormat="1" ht="12.75" customHeight="1" thickBot="1" x14ac:dyDescent="0.3">
      <c r="A93" s="9" t="s">
        <v>9</v>
      </c>
      <c r="B93" s="22"/>
      <c r="C93" s="18"/>
      <c r="D93" s="18"/>
      <c r="E93" s="18"/>
      <c r="F93" s="70" t="s">
        <v>278</v>
      </c>
      <c r="G93" s="11"/>
      <c r="H93" s="11"/>
      <c r="I93" s="11"/>
      <c r="J93" s="11"/>
      <c r="K93" s="11"/>
      <c r="L93" s="23"/>
    </row>
    <row r="94" spans="1:12" s="1" customFormat="1" ht="13.5" customHeight="1" thickBot="1" x14ac:dyDescent="0.3">
      <c r="A94" s="9" t="s">
        <v>7</v>
      </c>
      <c r="B94" s="65">
        <f>1+MAX($B$13:B93)</f>
        <v>21</v>
      </c>
      <c r="C94" s="66" t="s">
        <v>203</v>
      </c>
      <c r="D94" s="66"/>
      <c r="E94" s="66" t="s">
        <v>39</v>
      </c>
      <c r="F94" s="67" t="s">
        <v>204</v>
      </c>
      <c r="G94" s="66" t="s">
        <v>40</v>
      </c>
      <c r="H94" s="71">
        <v>7</v>
      </c>
      <c r="I94" s="71"/>
      <c r="J94" s="71"/>
      <c r="K94" s="72"/>
      <c r="L94" s="73">
        <f>ROUND((ROUND(H94,3))*(ROUND(K94,2)),2)</f>
        <v>0</v>
      </c>
    </row>
    <row r="95" spans="1:12" s="1" customFormat="1" ht="12.75" customHeight="1" x14ac:dyDescent="0.25">
      <c r="A95" s="9" t="s">
        <v>6</v>
      </c>
      <c r="B95" s="20"/>
      <c r="C95" s="16"/>
      <c r="D95" s="16"/>
      <c r="E95" s="16"/>
      <c r="F95" s="68"/>
      <c r="G95" s="10"/>
      <c r="H95" s="10"/>
      <c r="I95" s="10"/>
      <c r="J95" s="10"/>
      <c r="K95" s="10"/>
      <c r="L95" s="21"/>
    </row>
    <row r="96" spans="1:12" s="1" customFormat="1" ht="12.75" customHeight="1" x14ac:dyDescent="0.25">
      <c r="A96" s="9" t="s">
        <v>8</v>
      </c>
      <c r="B96" s="20"/>
      <c r="C96" s="16"/>
      <c r="D96" s="16"/>
      <c r="E96" s="16"/>
      <c r="F96" s="69" t="s">
        <v>43</v>
      </c>
      <c r="G96" s="10"/>
      <c r="H96" s="10"/>
      <c r="I96" s="10"/>
      <c r="J96" s="10"/>
      <c r="K96" s="10"/>
      <c r="L96" s="21"/>
    </row>
    <row r="97" spans="1:12" s="1" customFormat="1" ht="12.75" customHeight="1" thickBot="1" x14ac:dyDescent="0.3">
      <c r="A97" s="9" t="s">
        <v>9</v>
      </c>
      <c r="B97" s="22"/>
      <c r="C97" s="18"/>
      <c r="D97" s="18"/>
      <c r="E97" s="18"/>
      <c r="F97" s="70" t="s">
        <v>278</v>
      </c>
      <c r="G97" s="11"/>
      <c r="H97" s="11"/>
      <c r="I97" s="11"/>
      <c r="J97" s="11"/>
      <c r="K97" s="11"/>
      <c r="L97" s="23"/>
    </row>
    <row r="98" spans="1:12" s="1" customFormat="1" ht="13.5" customHeight="1" thickBot="1" x14ac:dyDescent="0.3">
      <c r="A98" s="9" t="s">
        <v>7</v>
      </c>
      <c r="B98" s="65">
        <f>1+MAX($B$13:B97)</f>
        <v>22</v>
      </c>
      <c r="C98" s="66" t="s">
        <v>52</v>
      </c>
      <c r="D98" s="66"/>
      <c r="E98" s="66" t="s">
        <v>61</v>
      </c>
      <c r="F98" s="67" t="s">
        <v>60</v>
      </c>
      <c r="G98" s="66" t="s">
        <v>53</v>
      </c>
      <c r="H98" s="71">
        <v>1.6000000238418579</v>
      </c>
      <c r="I98" s="71"/>
      <c r="J98" s="71"/>
      <c r="K98" s="72"/>
      <c r="L98" s="73">
        <f>ROUND((ROUND(H98,3))*(ROUND(K98,2)),2)</f>
        <v>0</v>
      </c>
    </row>
    <row r="99" spans="1:12" s="1" customFormat="1" ht="12.75" customHeight="1" x14ac:dyDescent="0.25">
      <c r="A99" s="9" t="s">
        <v>6</v>
      </c>
      <c r="B99" s="20"/>
      <c r="C99" s="16"/>
      <c r="D99" s="16"/>
      <c r="E99" s="16"/>
      <c r="F99" s="68"/>
      <c r="G99" s="10"/>
      <c r="H99" s="10"/>
      <c r="I99" s="10"/>
      <c r="J99" s="10"/>
      <c r="K99" s="10"/>
      <c r="L99" s="21"/>
    </row>
    <row r="100" spans="1:12" s="1" customFormat="1" ht="12.75" customHeight="1" x14ac:dyDescent="0.25">
      <c r="A100" s="9" t="s">
        <v>8</v>
      </c>
      <c r="B100" s="20"/>
      <c r="C100" s="16"/>
      <c r="D100" s="16"/>
      <c r="E100" s="16"/>
      <c r="F100" s="69" t="s">
        <v>43</v>
      </c>
      <c r="G100" s="10"/>
      <c r="H100" s="10"/>
      <c r="I100" s="10"/>
      <c r="J100" s="10"/>
      <c r="K100" s="10"/>
      <c r="L100" s="21"/>
    </row>
    <row r="101" spans="1:12" s="1" customFormat="1" ht="23.25" thickBot="1" x14ac:dyDescent="0.3">
      <c r="A101" s="9" t="s">
        <v>9</v>
      </c>
      <c r="B101" s="22"/>
      <c r="C101" s="18"/>
      <c r="D101" s="18"/>
      <c r="E101" s="18"/>
      <c r="F101" s="70" t="s">
        <v>63</v>
      </c>
      <c r="G101" s="11"/>
      <c r="H101" s="11"/>
      <c r="I101" s="11"/>
      <c r="J101" s="11"/>
      <c r="K101" s="11"/>
      <c r="L101" s="23"/>
    </row>
    <row r="102" spans="1:12" ht="13.5" thickBot="1" x14ac:dyDescent="0.25">
      <c r="A102" s="80"/>
      <c r="B102" s="84" t="s">
        <v>279</v>
      </c>
      <c r="C102" s="85" t="s">
        <v>280</v>
      </c>
      <c r="D102" s="86"/>
      <c r="E102" s="86"/>
      <c r="F102" s="87" t="s">
        <v>45</v>
      </c>
      <c r="G102" s="88"/>
      <c r="H102" s="88"/>
      <c r="I102" s="88"/>
      <c r="J102" s="88"/>
      <c r="K102" s="88"/>
      <c r="L102" s="89">
        <f>SUM(L14:L101)</f>
        <v>0</v>
      </c>
    </row>
    <row r="103" spans="1:12" ht="19.5" customHeight="1" thickBot="1" x14ac:dyDescent="0.25">
      <c r="A103" s="1" t="s">
        <v>32</v>
      </c>
      <c r="B103" s="90" t="s">
        <v>21</v>
      </c>
      <c r="C103" s="91">
        <v>75</v>
      </c>
      <c r="D103" s="92"/>
      <c r="E103" s="92"/>
      <c r="F103" s="91" t="s">
        <v>64</v>
      </c>
      <c r="G103" s="93"/>
      <c r="H103" s="93"/>
      <c r="I103" s="93"/>
      <c r="J103" s="93"/>
      <c r="K103" s="93"/>
      <c r="L103" s="94"/>
    </row>
    <row r="104" spans="1:12" ht="13.5" customHeight="1" thickBot="1" x14ac:dyDescent="0.25">
      <c r="A104" s="9" t="s">
        <v>7</v>
      </c>
      <c r="B104" s="65">
        <f>1+MAX($B$13:B103)</f>
        <v>23</v>
      </c>
      <c r="C104" s="66" t="s">
        <v>65</v>
      </c>
      <c r="D104" s="66"/>
      <c r="E104" s="66" t="s">
        <v>39</v>
      </c>
      <c r="F104" s="67" t="s">
        <v>112</v>
      </c>
      <c r="G104" s="66" t="s">
        <v>160</v>
      </c>
      <c r="H104" s="71">
        <v>5.000000074505806E-2</v>
      </c>
      <c r="I104" s="71"/>
      <c r="J104" s="71"/>
      <c r="K104" s="72"/>
      <c r="L104" s="73">
        <f>ROUND((ROUND(H104,3))*(ROUND(K104,2)),2)</f>
        <v>0</v>
      </c>
    </row>
    <row r="105" spans="1:12" ht="12.75" customHeight="1" x14ac:dyDescent="0.2">
      <c r="A105" s="9" t="s">
        <v>6</v>
      </c>
      <c r="B105" s="20"/>
      <c r="C105" s="16"/>
      <c r="D105" s="16"/>
      <c r="E105" s="16"/>
      <c r="F105" s="68"/>
      <c r="G105" s="10"/>
      <c r="H105" s="10"/>
      <c r="I105" s="10"/>
      <c r="J105" s="10"/>
      <c r="K105" s="10"/>
      <c r="L105" s="21"/>
    </row>
    <row r="106" spans="1:12" ht="12.75" customHeight="1" x14ac:dyDescent="0.2">
      <c r="A106" s="9" t="s">
        <v>8</v>
      </c>
      <c r="B106" s="20"/>
      <c r="C106" s="16"/>
      <c r="D106" s="16"/>
      <c r="E106" s="16"/>
      <c r="F106" s="69" t="s">
        <v>43</v>
      </c>
      <c r="G106" s="10"/>
      <c r="H106" s="10"/>
      <c r="I106" s="10"/>
      <c r="J106" s="10"/>
      <c r="K106" s="10"/>
      <c r="L106" s="21"/>
    </row>
    <row r="107" spans="1:12" ht="12.75" customHeight="1" thickBot="1" x14ac:dyDescent="0.25">
      <c r="A107" s="9" t="s">
        <v>9</v>
      </c>
      <c r="B107" s="22"/>
      <c r="C107" s="18"/>
      <c r="D107" s="18"/>
      <c r="E107" s="18"/>
      <c r="F107" s="70" t="s">
        <v>278</v>
      </c>
      <c r="G107" s="11"/>
      <c r="H107" s="11"/>
      <c r="I107" s="11"/>
      <c r="J107" s="11"/>
      <c r="K107" s="11"/>
      <c r="L107" s="23"/>
    </row>
    <row r="108" spans="1:12" ht="13.5" customHeight="1" thickBot="1" x14ac:dyDescent="0.25">
      <c r="A108" s="9" t="s">
        <v>7</v>
      </c>
      <c r="B108" s="65">
        <f>1+MAX($B$13:B107)</f>
        <v>24</v>
      </c>
      <c r="C108" s="66" t="s">
        <v>66</v>
      </c>
      <c r="D108" s="66"/>
      <c r="E108" s="66" t="s">
        <v>39</v>
      </c>
      <c r="F108" s="67" t="s">
        <v>113</v>
      </c>
      <c r="G108" s="66" t="s">
        <v>41</v>
      </c>
      <c r="H108" s="71">
        <v>30</v>
      </c>
      <c r="I108" s="71"/>
      <c r="J108" s="71"/>
      <c r="K108" s="72"/>
      <c r="L108" s="73">
        <f>ROUND((ROUND(H108,3))*(ROUND(K108,2)),2)</f>
        <v>0</v>
      </c>
    </row>
    <row r="109" spans="1:12" ht="12.75" customHeight="1" x14ac:dyDescent="0.2">
      <c r="A109" s="9" t="s">
        <v>6</v>
      </c>
      <c r="B109" s="20"/>
      <c r="C109" s="16"/>
      <c r="D109" s="16"/>
      <c r="E109" s="16"/>
      <c r="F109" s="68"/>
      <c r="G109" s="10"/>
      <c r="H109" s="10"/>
      <c r="I109" s="10"/>
      <c r="J109" s="10"/>
      <c r="K109" s="10"/>
      <c r="L109" s="21"/>
    </row>
    <row r="110" spans="1:12" ht="12.75" customHeight="1" x14ac:dyDescent="0.2">
      <c r="A110" s="9" t="s">
        <v>8</v>
      </c>
      <c r="B110" s="20"/>
      <c r="C110" s="16"/>
      <c r="D110" s="16"/>
      <c r="E110" s="16"/>
      <c r="F110" s="69" t="s">
        <v>43</v>
      </c>
      <c r="G110" s="10"/>
      <c r="H110" s="10"/>
      <c r="I110" s="10"/>
      <c r="J110" s="10"/>
      <c r="K110" s="10"/>
      <c r="L110" s="21"/>
    </row>
    <row r="111" spans="1:12" ht="12.75" customHeight="1" thickBot="1" x14ac:dyDescent="0.25">
      <c r="A111" s="9" t="s">
        <v>9</v>
      </c>
      <c r="B111" s="22"/>
      <c r="C111" s="18"/>
      <c r="D111" s="18"/>
      <c r="E111" s="18"/>
      <c r="F111" s="70" t="s">
        <v>278</v>
      </c>
      <c r="G111" s="11"/>
      <c r="H111" s="11"/>
      <c r="I111" s="11"/>
      <c r="J111" s="11"/>
      <c r="K111" s="11"/>
      <c r="L111" s="23"/>
    </row>
    <row r="112" spans="1:12" ht="13.5" customHeight="1" thickBot="1" x14ac:dyDescent="0.25">
      <c r="A112" s="9" t="s">
        <v>7</v>
      </c>
      <c r="B112" s="65">
        <f>1+MAX($B$13:B111)</f>
        <v>25</v>
      </c>
      <c r="C112" s="66" t="s">
        <v>205</v>
      </c>
      <c r="D112" s="66"/>
      <c r="E112" s="66" t="s">
        <v>39</v>
      </c>
      <c r="F112" s="67" t="s">
        <v>206</v>
      </c>
      <c r="G112" s="66" t="s">
        <v>161</v>
      </c>
      <c r="H112" s="71">
        <v>11</v>
      </c>
      <c r="I112" s="71"/>
      <c r="J112" s="71"/>
      <c r="K112" s="72"/>
      <c r="L112" s="73">
        <f>ROUND((ROUND(H112,3))*(ROUND(K112,2)),2)</f>
        <v>0</v>
      </c>
    </row>
    <row r="113" spans="1:12" ht="12.75" customHeight="1" x14ac:dyDescent="0.2">
      <c r="A113" s="9" t="s">
        <v>6</v>
      </c>
      <c r="B113" s="20"/>
      <c r="C113" s="16"/>
      <c r="D113" s="16"/>
      <c r="E113" s="16"/>
      <c r="F113" s="68"/>
      <c r="G113" s="10"/>
      <c r="H113" s="10"/>
      <c r="I113" s="10"/>
      <c r="J113" s="10"/>
      <c r="K113" s="10"/>
      <c r="L113" s="21"/>
    </row>
    <row r="114" spans="1:12" ht="12.75" customHeight="1" x14ac:dyDescent="0.2">
      <c r="A114" s="9" t="s">
        <v>8</v>
      </c>
      <c r="B114" s="20"/>
      <c r="C114" s="16"/>
      <c r="D114" s="16"/>
      <c r="E114" s="16"/>
      <c r="F114" s="69" t="s">
        <v>43</v>
      </c>
      <c r="G114" s="10"/>
      <c r="H114" s="10"/>
      <c r="I114" s="10"/>
      <c r="J114" s="10"/>
      <c r="K114" s="10"/>
      <c r="L114" s="21"/>
    </row>
    <row r="115" spans="1:12" ht="12.75" customHeight="1" thickBot="1" x14ac:dyDescent="0.25">
      <c r="A115" s="9" t="s">
        <v>9</v>
      </c>
      <c r="B115" s="22"/>
      <c r="C115" s="18"/>
      <c r="D115" s="18"/>
      <c r="E115" s="18"/>
      <c r="F115" s="70" t="s">
        <v>278</v>
      </c>
      <c r="G115" s="11"/>
      <c r="H115" s="11"/>
      <c r="I115" s="11"/>
      <c r="J115" s="11"/>
      <c r="K115" s="11"/>
      <c r="L115" s="23"/>
    </row>
    <row r="116" spans="1:12" ht="13.5" customHeight="1" thickBot="1" x14ac:dyDescent="0.25">
      <c r="A116" s="9" t="s">
        <v>7</v>
      </c>
      <c r="B116" s="65">
        <f>1+MAX($B$13:B115)</f>
        <v>26</v>
      </c>
      <c r="C116" s="66" t="s">
        <v>207</v>
      </c>
      <c r="D116" s="66"/>
      <c r="E116" s="66" t="s">
        <v>39</v>
      </c>
      <c r="F116" s="67" t="s">
        <v>208</v>
      </c>
      <c r="G116" s="66" t="s">
        <v>41</v>
      </c>
      <c r="H116" s="71">
        <v>1650</v>
      </c>
      <c r="I116" s="71"/>
      <c r="J116" s="71"/>
      <c r="K116" s="72"/>
      <c r="L116" s="73">
        <f>ROUND((ROUND(H116,3))*(ROUND(K116,2)),2)</f>
        <v>0</v>
      </c>
    </row>
    <row r="117" spans="1:12" ht="12.75" customHeight="1" x14ac:dyDescent="0.2">
      <c r="A117" s="9" t="s">
        <v>6</v>
      </c>
      <c r="B117" s="20"/>
      <c r="C117" s="16"/>
      <c r="D117" s="16"/>
      <c r="E117" s="16"/>
      <c r="F117" s="68"/>
      <c r="G117" s="10"/>
      <c r="H117" s="10"/>
      <c r="I117" s="10"/>
      <c r="J117" s="10"/>
      <c r="K117" s="10"/>
      <c r="L117" s="21"/>
    </row>
    <row r="118" spans="1:12" ht="12.75" customHeight="1" x14ac:dyDescent="0.2">
      <c r="A118" s="9" t="s">
        <v>8</v>
      </c>
      <c r="B118" s="20"/>
      <c r="C118" s="16"/>
      <c r="D118" s="16"/>
      <c r="E118" s="16"/>
      <c r="F118" s="69" t="s">
        <v>43</v>
      </c>
      <c r="G118" s="10"/>
      <c r="H118" s="10"/>
      <c r="I118" s="10"/>
      <c r="J118" s="10"/>
      <c r="K118" s="10"/>
      <c r="L118" s="21"/>
    </row>
    <row r="119" spans="1:12" ht="12.75" customHeight="1" thickBot="1" x14ac:dyDescent="0.25">
      <c r="A119" s="9" t="s">
        <v>9</v>
      </c>
      <c r="B119" s="22"/>
      <c r="C119" s="18"/>
      <c r="D119" s="18"/>
      <c r="E119" s="18"/>
      <c r="F119" s="70" t="s">
        <v>278</v>
      </c>
      <c r="G119" s="11"/>
      <c r="H119" s="11"/>
      <c r="I119" s="11"/>
      <c r="J119" s="11"/>
      <c r="K119" s="11"/>
      <c r="L119" s="23"/>
    </row>
    <row r="120" spans="1:12" ht="13.5" customHeight="1" thickBot="1" x14ac:dyDescent="0.25">
      <c r="A120" s="9" t="s">
        <v>7</v>
      </c>
      <c r="B120" s="65">
        <f>1+MAX($B$13:B119)</f>
        <v>27</v>
      </c>
      <c r="C120" s="66" t="s">
        <v>209</v>
      </c>
      <c r="D120" s="66"/>
      <c r="E120" s="66" t="s">
        <v>39</v>
      </c>
      <c r="F120" s="67" t="s">
        <v>210</v>
      </c>
      <c r="G120" s="66" t="s">
        <v>41</v>
      </c>
      <c r="H120" s="71">
        <v>550</v>
      </c>
      <c r="I120" s="71"/>
      <c r="J120" s="71"/>
      <c r="K120" s="72"/>
      <c r="L120" s="73">
        <f>ROUND((ROUND(H120,3))*(ROUND(K120,2)),2)</f>
        <v>0</v>
      </c>
    </row>
    <row r="121" spans="1:12" ht="12.75" customHeight="1" x14ac:dyDescent="0.2">
      <c r="A121" s="9" t="s">
        <v>6</v>
      </c>
      <c r="B121" s="20"/>
      <c r="C121" s="16"/>
      <c r="D121" s="16"/>
      <c r="E121" s="16"/>
      <c r="F121" s="68"/>
      <c r="G121" s="10"/>
      <c r="H121" s="10"/>
      <c r="I121" s="10"/>
      <c r="J121" s="10"/>
      <c r="K121" s="10"/>
      <c r="L121" s="21"/>
    </row>
    <row r="122" spans="1:12" ht="12.75" customHeight="1" x14ac:dyDescent="0.2">
      <c r="A122" s="9" t="s">
        <v>8</v>
      </c>
      <c r="B122" s="20"/>
      <c r="C122" s="16"/>
      <c r="D122" s="16"/>
      <c r="E122" s="16"/>
      <c r="F122" s="69" t="s">
        <v>43</v>
      </c>
      <c r="G122" s="10"/>
      <c r="H122" s="10"/>
      <c r="I122" s="10"/>
      <c r="J122" s="10"/>
      <c r="K122" s="10"/>
      <c r="L122" s="21"/>
    </row>
    <row r="123" spans="1:12" ht="12.75" customHeight="1" thickBot="1" x14ac:dyDescent="0.25">
      <c r="A123" s="9" t="s">
        <v>9</v>
      </c>
      <c r="B123" s="22"/>
      <c r="C123" s="18"/>
      <c r="D123" s="18"/>
      <c r="E123" s="18"/>
      <c r="F123" s="70" t="s">
        <v>278</v>
      </c>
      <c r="G123" s="11"/>
      <c r="H123" s="11"/>
      <c r="I123" s="11"/>
      <c r="J123" s="11"/>
      <c r="K123" s="11"/>
      <c r="L123" s="23"/>
    </row>
    <row r="124" spans="1:12" ht="13.5" customHeight="1" thickBot="1" x14ac:dyDescent="0.25">
      <c r="A124" s="9" t="s">
        <v>7</v>
      </c>
      <c r="B124" s="65">
        <f>1+MAX($B$13:B123)</f>
        <v>28</v>
      </c>
      <c r="C124" s="66" t="s">
        <v>67</v>
      </c>
      <c r="D124" s="66"/>
      <c r="E124" s="66" t="s">
        <v>39</v>
      </c>
      <c r="F124" s="67" t="s">
        <v>114</v>
      </c>
      <c r="G124" s="66" t="s">
        <v>41</v>
      </c>
      <c r="H124" s="71">
        <v>1200</v>
      </c>
      <c r="I124" s="71"/>
      <c r="J124" s="71"/>
      <c r="K124" s="72"/>
      <c r="L124" s="73">
        <f>ROUND((ROUND(H124,3))*(ROUND(K124,2)),2)</f>
        <v>0</v>
      </c>
    </row>
    <row r="125" spans="1:12" ht="12.75" customHeight="1" x14ac:dyDescent="0.2">
      <c r="A125" s="9" t="s">
        <v>6</v>
      </c>
      <c r="B125" s="20"/>
      <c r="C125" s="16"/>
      <c r="D125" s="16"/>
      <c r="E125" s="16"/>
      <c r="F125" s="68"/>
      <c r="G125" s="10"/>
      <c r="H125" s="10"/>
      <c r="I125" s="10"/>
      <c r="J125" s="10"/>
      <c r="K125" s="10"/>
      <c r="L125" s="21"/>
    </row>
    <row r="126" spans="1:12" ht="12.75" customHeight="1" x14ac:dyDescent="0.2">
      <c r="A126" s="9" t="s">
        <v>8</v>
      </c>
      <c r="B126" s="20"/>
      <c r="C126" s="16"/>
      <c r="D126" s="16"/>
      <c r="E126" s="16"/>
      <c r="F126" s="69" t="s">
        <v>43</v>
      </c>
      <c r="G126" s="10"/>
      <c r="H126" s="10"/>
      <c r="I126" s="10"/>
      <c r="J126" s="10"/>
      <c r="K126" s="10"/>
      <c r="L126" s="21"/>
    </row>
    <row r="127" spans="1:12" ht="12.75" customHeight="1" thickBot="1" x14ac:dyDescent="0.25">
      <c r="A127" s="9" t="s">
        <v>9</v>
      </c>
      <c r="B127" s="22"/>
      <c r="C127" s="18"/>
      <c r="D127" s="18"/>
      <c r="E127" s="18"/>
      <c r="F127" s="70" t="s">
        <v>278</v>
      </c>
      <c r="G127" s="11"/>
      <c r="H127" s="11"/>
      <c r="I127" s="11"/>
      <c r="J127" s="11"/>
      <c r="K127" s="11"/>
      <c r="L127" s="23"/>
    </row>
    <row r="128" spans="1:12" ht="13.5" customHeight="1" thickBot="1" x14ac:dyDescent="0.25">
      <c r="A128" s="9" t="s">
        <v>7</v>
      </c>
      <c r="B128" s="65">
        <f>1+MAX($B$13:B127)</f>
        <v>29</v>
      </c>
      <c r="C128" s="66" t="s">
        <v>211</v>
      </c>
      <c r="D128" s="66"/>
      <c r="E128" s="66" t="s">
        <v>39</v>
      </c>
      <c r="F128" s="67" t="s">
        <v>212</v>
      </c>
      <c r="G128" s="66" t="s">
        <v>41</v>
      </c>
      <c r="H128" s="71">
        <v>1200</v>
      </c>
      <c r="I128" s="71"/>
      <c r="J128" s="71"/>
      <c r="K128" s="72"/>
      <c r="L128" s="73">
        <f>ROUND((ROUND(H128,3))*(ROUND(K128,2)),2)</f>
        <v>0</v>
      </c>
    </row>
    <row r="129" spans="1:12" ht="12.75" customHeight="1" x14ac:dyDescent="0.2">
      <c r="A129" s="9" t="s">
        <v>6</v>
      </c>
      <c r="B129" s="20"/>
      <c r="C129" s="16"/>
      <c r="D129" s="16"/>
      <c r="E129" s="16"/>
      <c r="F129" s="68"/>
      <c r="G129" s="10"/>
      <c r="H129" s="10"/>
      <c r="I129" s="10"/>
      <c r="J129" s="10"/>
      <c r="K129" s="10"/>
      <c r="L129" s="21"/>
    </row>
    <row r="130" spans="1:12" ht="12.75" customHeight="1" x14ac:dyDescent="0.2">
      <c r="A130" s="9" t="s">
        <v>8</v>
      </c>
      <c r="B130" s="20"/>
      <c r="C130" s="16"/>
      <c r="D130" s="16"/>
      <c r="E130" s="16"/>
      <c r="F130" s="69" t="s">
        <v>43</v>
      </c>
      <c r="G130" s="10"/>
      <c r="H130" s="10"/>
      <c r="I130" s="10"/>
      <c r="J130" s="10"/>
      <c r="K130" s="10"/>
      <c r="L130" s="21"/>
    </row>
    <row r="131" spans="1:12" ht="12.75" customHeight="1" thickBot="1" x14ac:dyDescent="0.25">
      <c r="A131" s="9" t="s">
        <v>9</v>
      </c>
      <c r="B131" s="22"/>
      <c r="C131" s="18"/>
      <c r="D131" s="18"/>
      <c r="E131" s="18"/>
      <c r="F131" s="70" t="s">
        <v>278</v>
      </c>
      <c r="G131" s="11"/>
      <c r="H131" s="11"/>
      <c r="I131" s="11"/>
      <c r="J131" s="11"/>
      <c r="K131" s="11"/>
      <c r="L131" s="23"/>
    </row>
    <row r="132" spans="1:12" ht="23.25" thickBot="1" x14ac:dyDescent="0.25">
      <c r="A132" s="9" t="s">
        <v>7</v>
      </c>
      <c r="B132" s="65">
        <f>1+MAX($B$13:B131)</f>
        <v>30</v>
      </c>
      <c r="C132" s="66" t="s">
        <v>213</v>
      </c>
      <c r="D132" s="66"/>
      <c r="E132" s="66" t="s">
        <v>39</v>
      </c>
      <c r="F132" s="67" t="s">
        <v>117</v>
      </c>
      <c r="G132" s="66" t="s">
        <v>41</v>
      </c>
      <c r="H132" s="71">
        <v>20</v>
      </c>
      <c r="I132" s="71"/>
      <c r="J132" s="71"/>
      <c r="K132" s="72"/>
      <c r="L132" s="73">
        <f>ROUND((ROUND(H132,3))*(ROUND(K132,2)),2)</f>
        <v>0</v>
      </c>
    </row>
    <row r="133" spans="1:12" ht="12.75" customHeight="1" x14ac:dyDescent="0.2">
      <c r="A133" s="9" t="s">
        <v>6</v>
      </c>
      <c r="B133" s="20"/>
      <c r="C133" s="16"/>
      <c r="D133" s="16"/>
      <c r="E133" s="16"/>
      <c r="F133" s="68"/>
      <c r="G133" s="10"/>
      <c r="H133" s="10"/>
      <c r="I133" s="10"/>
      <c r="J133" s="10"/>
      <c r="K133" s="10"/>
      <c r="L133" s="21"/>
    </row>
    <row r="134" spans="1:12" ht="12.75" customHeight="1" x14ac:dyDescent="0.2">
      <c r="A134" s="9" t="s">
        <v>8</v>
      </c>
      <c r="B134" s="20"/>
      <c r="C134" s="16"/>
      <c r="D134" s="16"/>
      <c r="E134" s="16"/>
      <c r="F134" s="69" t="s">
        <v>43</v>
      </c>
      <c r="G134" s="10"/>
      <c r="H134" s="10"/>
      <c r="I134" s="10"/>
      <c r="J134" s="10"/>
      <c r="K134" s="10"/>
      <c r="L134" s="21"/>
    </row>
    <row r="135" spans="1:12" ht="12.75" customHeight="1" thickBot="1" x14ac:dyDescent="0.25">
      <c r="A135" s="9" t="s">
        <v>9</v>
      </c>
      <c r="B135" s="22"/>
      <c r="C135" s="18"/>
      <c r="D135" s="18"/>
      <c r="E135" s="18"/>
      <c r="F135" s="70" t="s">
        <v>278</v>
      </c>
      <c r="G135" s="11"/>
      <c r="H135" s="11"/>
      <c r="I135" s="11"/>
      <c r="J135" s="11"/>
      <c r="K135" s="11"/>
      <c r="L135" s="23"/>
    </row>
    <row r="136" spans="1:12" ht="13.5" customHeight="1" thickBot="1" x14ac:dyDescent="0.25">
      <c r="A136" s="9" t="s">
        <v>7</v>
      </c>
      <c r="B136" s="65">
        <f>1+MAX($B$13:B135)</f>
        <v>31</v>
      </c>
      <c r="C136" s="66" t="s">
        <v>68</v>
      </c>
      <c r="D136" s="66"/>
      <c r="E136" s="66" t="s">
        <v>39</v>
      </c>
      <c r="F136" s="67" t="s">
        <v>115</v>
      </c>
      <c r="G136" s="66" t="s">
        <v>40</v>
      </c>
      <c r="H136" s="71">
        <v>1</v>
      </c>
      <c r="I136" s="71"/>
      <c r="J136" s="71"/>
      <c r="K136" s="72"/>
      <c r="L136" s="73">
        <f>ROUND((ROUND(H136,3))*(ROUND(K136,2)),2)</f>
        <v>0</v>
      </c>
    </row>
    <row r="137" spans="1:12" ht="12.75" customHeight="1" x14ac:dyDescent="0.2">
      <c r="A137" s="9" t="s">
        <v>6</v>
      </c>
      <c r="B137" s="20"/>
      <c r="C137" s="16"/>
      <c r="D137" s="16"/>
      <c r="E137" s="16"/>
      <c r="F137" s="68"/>
      <c r="G137" s="10"/>
      <c r="H137" s="10"/>
      <c r="I137" s="10"/>
      <c r="J137" s="10"/>
      <c r="K137" s="10"/>
      <c r="L137" s="21"/>
    </row>
    <row r="138" spans="1:12" ht="12.75" customHeight="1" x14ac:dyDescent="0.2">
      <c r="A138" s="9" t="s">
        <v>8</v>
      </c>
      <c r="B138" s="20"/>
      <c r="C138" s="16"/>
      <c r="D138" s="16"/>
      <c r="E138" s="16"/>
      <c r="F138" s="69" t="s">
        <v>43</v>
      </c>
      <c r="G138" s="10"/>
      <c r="H138" s="10"/>
      <c r="I138" s="10"/>
      <c r="J138" s="10"/>
      <c r="K138" s="10"/>
      <c r="L138" s="21"/>
    </row>
    <row r="139" spans="1:12" ht="12.75" customHeight="1" thickBot="1" x14ac:dyDescent="0.25">
      <c r="A139" s="9" t="s">
        <v>9</v>
      </c>
      <c r="B139" s="22"/>
      <c r="C139" s="18"/>
      <c r="D139" s="18"/>
      <c r="E139" s="18"/>
      <c r="F139" s="70" t="s">
        <v>278</v>
      </c>
      <c r="G139" s="11"/>
      <c r="H139" s="11"/>
      <c r="I139" s="11"/>
      <c r="J139" s="11"/>
      <c r="K139" s="11"/>
      <c r="L139" s="23"/>
    </row>
    <row r="140" spans="1:12" ht="13.5" customHeight="1" thickBot="1" x14ac:dyDescent="0.25">
      <c r="A140" s="9" t="s">
        <v>7</v>
      </c>
      <c r="B140" s="65">
        <f>1+MAX($B$13:B139)</f>
        <v>32</v>
      </c>
      <c r="C140" s="66" t="s">
        <v>69</v>
      </c>
      <c r="D140" s="66"/>
      <c r="E140" s="66" t="s">
        <v>39</v>
      </c>
      <c r="F140" s="67" t="s">
        <v>116</v>
      </c>
      <c r="G140" s="66" t="s">
        <v>40</v>
      </c>
      <c r="H140" s="71">
        <v>1</v>
      </c>
      <c r="I140" s="71"/>
      <c r="J140" s="71"/>
      <c r="K140" s="72"/>
      <c r="L140" s="73">
        <f>ROUND((ROUND(H140,3))*(ROUND(K140,2)),2)</f>
        <v>0</v>
      </c>
    </row>
    <row r="141" spans="1:12" ht="12.75" customHeight="1" x14ac:dyDescent="0.2">
      <c r="A141" s="9" t="s">
        <v>6</v>
      </c>
      <c r="B141" s="20"/>
      <c r="C141" s="16"/>
      <c r="D141" s="16"/>
      <c r="E141" s="16"/>
      <c r="F141" s="68"/>
      <c r="G141" s="10"/>
      <c r="H141" s="10"/>
      <c r="I141" s="10"/>
      <c r="J141" s="10"/>
      <c r="K141" s="10"/>
      <c r="L141" s="21"/>
    </row>
    <row r="142" spans="1:12" ht="12.75" customHeight="1" x14ac:dyDescent="0.2">
      <c r="A142" s="9" t="s">
        <v>8</v>
      </c>
      <c r="B142" s="20"/>
      <c r="C142" s="16"/>
      <c r="D142" s="16"/>
      <c r="E142" s="16"/>
      <c r="F142" s="69" t="s">
        <v>43</v>
      </c>
      <c r="G142" s="10"/>
      <c r="H142" s="10"/>
      <c r="I142" s="10"/>
      <c r="J142" s="10"/>
      <c r="K142" s="10"/>
      <c r="L142" s="21"/>
    </row>
    <row r="143" spans="1:12" ht="12.75" customHeight="1" thickBot="1" x14ac:dyDescent="0.25">
      <c r="A143" s="9" t="s">
        <v>9</v>
      </c>
      <c r="B143" s="22"/>
      <c r="C143" s="18"/>
      <c r="D143" s="18"/>
      <c r="E143" s="18"/>
      <c r="F143" s="70" t="s">
        <v>278</v>
      </c>
      <c r="G143" s="11"/>
      <c r="H143" s="11"/>
      <c r="I143" s="11"/>
      <c r="J143" s="11"/>
      <c r="K143" s="11"/>
      <c r="L143" s="23"/>
    </row>
    <row r="144" spans="1:12" ht="13.5" customHeight="1" thickBot="1" x14ac:dyDescent="0.25">
      <c r="A144" s="9" t="s">
        <v>7</v>
      </c>
      <c r="B144" s="65">
        <f>1+MAX($B$13:B143)</f>
        <v>33</v>
      </c>
      <c r="C144" s="66" t="s">
        <v>276</v>
      </c>
      <c r="D144" s="66"/>
      <c r="E144" s="66" t="s">
        <v>39</v>
      </c>
      <c r="F144" s="67" t="s">
        <v>277</v>
      </c>
      <c r="G144" s="66" t="s">
        <v>40</v>
      </c>
      <c r="H144" s="71">
        <v>1</v>
      </c>
      <c r="I144" s="71"/>
      <c r="J144" s="71"/>
      <c r="K144" s="72"/>
      <c r="L144" s="73">
        <f>ROUND((ROUND(H144,3))*(ROUND(K144,2)),2)</f>
        <v>0</v>
      </c>
    </row>
    <row r="145" spans="1:12" ht="12.75" customHeight="1" x14ac:dyDescent="0.2">
      <c r="A145" s="9" t="s">
        <v>6</v>
      </c>
      <c r="B145" s="20"/>
      <c r="C145" s="16"/>
      <c r="D145" s="16"/>
      <c r="E145" s="16"/>
      <c r="F145" s="68"/>
      <c r="G145" s="10"/>
      <c r="H145" s="10"/>
      <c r="I145" s="10"/>
      <c r="J145" s="10"/>
      <c r="K145" s="10"/>
      <c r="L145" s="21"/>
    </row>
    <row r="146" spans="1:12" ht="12.75" customHeight="1" x14ac:dyDescent="0.2">
      <c r="A146" s="9" t="s">
        <v>8</v>
      </c>
      <c r="B146" s="20"/>
      <c r="C146" s="16"/>
      <c r="D146" s="16"/>
      <c r="E146" s="16"/>
      <c r="F146" s="69" t="s">
        <v>43</v>
      </c>
      <c r="G146" s="10"/>
      <c r="H146" s="10"/>
      <c r="I146" s="10"/>
      <c r="J146" s="10"/>
      <c r="K146" s="10"/>
      <c r="L146" s="21"/>
    </row>
    <row r="147" spans="1:12" ht="12.75" customHeight="1" thickBot="1" x14ac:dyDescent="0.25">
      <c r="A147" s="9" t="s">
        <v>9</v>
      </c>
      <c r="B147" s="22"/>
      <c r="C147" s="18"/>
      <c r="D147" s="18"/>
      <c r="E147" s="18"/>
      <c r="F147" s="70" t="s">
        <v>278</v>
      </c>
      <c r="G147" s="11"/>
      <c r="H147" s="11"/>
      <c r="I147" s="11"/>
      <c r="J147" s="11"/>
      <c r="K147" s="11"/>
      <c r="L147" s="23"/>
    </row>
    <row r="148" spans="1:12" ht="13.5" customHeight="1" thickBot="1" x14ac:dyDescent="0.25">
      <c r="A148" s="9" t="s">
        <v>7</v>
      </c>
      <c r="B148" s="65">
        <f>1+MAX($B$13:B147)</f>
        <v>34</v>
      </c>
      <c r="C148" s="66" t="s">
        <v>70</v>
      </c>
      <c r="D148" s="66"/>
      <c r="E148" s="66" t="s">
        <v>39</v>
      </c>
      <c r="F148" s="67" t="s">
        <v>118</v>
      </c>
      <c r="G148" s="66" t="s">
        <v>41</v>
      </c>
      <c r="H148" s="71">
        <v>2100</v>
      </c>
      <c r="I148" s="71"/>
      <c r="J148" s="71"/>
      <c r="K148" s="72"/>
      <c r="L148" s="73">
        <f>ROUND((ROUND(H148,3))*(ROUND(K148,2)),2)</f>
        <v>0</v>
      </c>
    </row>
    <row r="149" spans="1:12" ht="12.75" customHeight="1" x14ac:dyDescent="0.2">
      <c r="A149" s="9" t="s">
        <v>6</v>
      </c>
      <c r="B149" s="20"/>
      <c r="C149" s="16"/>
      <c r="D149" s="16"/>
      <c r="E149" s="16"/>
      <c r="F149" s="68"/>
      <c r="G149" s="10"/>
      <c r="H149" s="10"/>
      <c r="I149" s="10"/>
      <c r="J149" s="10"/>
      <c r="K149" s="10"/>
      <c r="L149" s="21"/>
    </row>
    <row r="150" spans="1:12" ht="12.75" customHeight="1" x14ac:dyDescent="0.2">
      <c r="A150" s="9" t="s">
        <v>8</v>
      </c>
      <c r="B150" s="20"/>
      <c r="C150" s="16"/>
      <c r="D150" s="16"/>
      <c r="E150" s="16"/>
      <c r="F150" s="69" t="s">
        <v>43</v>
      </c>
      <c r="G150" s="10"/>
      <c r="H150" s="10"/>
      <c r="I150" s="10"/>
      <c r="J150" s="10"/>
      <c r="K150" s="10"/>
      <c r="L150" s="21"/>
    </row>
    <row r="151" spans="1:12" ht="12.75" customHeight="1" thickBot="1" x14ac:dyDescent="0.25">
      <c r="A151" s="9" t="s">
        <v>9</v>
      </c>
      <c r="B151" s="22"/>
      <c r="C151" s="18"/>
      <c r="D151" s="18"/>
      <c r="E151" s="18"/>
      <c r="F151" s="70" t="s">
        <v>278</v>
      </c>
      <c r="G151" s="11"/>
      <c r="H151" s="11"/>
      <c r="I151" s="11"/>
      <c r="J151" s="11"/>
      <c r="K151" s="11"/>
      <c r="L151" s="23"/>
    </row>
    <row r="152" spans="1:12" ht="13.5" customHeight="1" thickBot="1" x14ac:dyDescent="0.25">
      <c r="A152" s="9" t="s">
        <v>7</v>
      </c>
      <c r="B152" s="65">
        <f>1+MAX($B$13:B151)</f>
        <v>35</v>
      </c>
      <c r="C152" s="66" t="s">
        <v>71</v>
      </c>
      <c r="D152" s="66"/>
      <c r="E152" s="66" t="s">
        <v>39</v>
      </c>
      <c r="F152" s="67" t="s">
        <v>119</v>
      </c>
      <c r="G152" s="66" t="s">
        <v>41</v>
      </c>
      <c r="H152" s="71">
        <v>2650</v>
      </c>
      <c r="I152" s="71"/>
      <c r="J152" s="71"/>
      <c r="K152" s="72"/>
      <c r="L152" s="73">
        <f>ROUND((ROUND(H152,3))*(ROUND(K152,2)),2)</f>
        <v>0</v>
      </c>
    </row>
    <row r="153" spans="1:12" ht="12.75" customHeight="1" x14ac:dyDescent="0.2">
      <c r="A153" s="9" t="s">
        <v>6</v>
      </c>
      <c r="B153" s="20"/>
      <c r="C153" s="16"/>
      <c r="D153" s="16"/>
      <c r="E153" s="16"/>
      <c r="F153" s="68"/>
      <c r="G153" s="10"/>
      <c r="H153" s="10"/>
      <c r="I153" s="10"/>
      <c r="J153" s="10"/>
      <c r="K153" s="10"/>
      <c r="L153" s="21"/>
    </row>
    <row r="154" spans="1:12" ht="12.75" customHeight="1" x14ac:dyDescent="0.2">
      <c r="A154" s="9" t="s">
        <v>8</v>
      </c>
      <c r="B154" s="20"/>
      <c r="C154" s="16"/>
      <c r="D154" s="16"/>
      <c r="E154" s="16"/>
      <c r="F154" s="69" t="s">
        <v>43</v>
      </c>
      <c r="G154" s="10"/>
      <c r="H154" s="10"/>
      <c r="I154" s="10"/>
      <c r="J154" s="10"/>
      <c r="K154" s="10"/>
      <c r="L154" s="21"/>
    </row>
    <row r="155" spans="1:12" ht="12.75" customHeight="1" thickBot="1" x14ac:dyDescent="0.25">
      <c r="A155" s="9" t="s">
        <v>9</v>
      </c>
      <c r="B155" s="22"/>
      <c r="C155" s="18"/>
      <c r="D155" s="18"/>
      <c r="E155" s="18"/>
      <c r="F155" s="70" t="s">
        <v>278</v>
      </c>
      <c r="G155" s="11"/>
      <c r="H155" s="11"/>
      <c r="I155" s="11"/>
      <c r="J155" s="11"/>
      <c r="K155" s="11"/>
      <c r="L155" s="23"/>
    </row>
    <row r="156" spans="1:12" ht="13.5" customHeight="1" thickBot="1" x14ac:dyDescent="0.25">
      <c r="A156" s="9" t="s">
        <v>7</v>
      </c>
      <c r="B156" s="65">
        <f>1+MAX($B$13:B155)</f>
        <v>36</v>
      </c>
      <c r="C156" s="66" t="s">
        <v>214</v>
      </c>
      <c r="D156" s="66"/>
      <c r="E156" s="66" t="s">
        <v>39</v>
      </c>
      <c r="F156" s="67" t="s">
        <v>215</v>
      </c>
      <c r="G156" s="66" t="s">
        <v>41</v>
      </c>
      <c r="H156" s="71">
        <v>550</v>
      </c>
      <c r="I156" s="71"/>
      <c r="J156" s="71"/>
      <c r="K156" s="72"/>
      <c r="L156" s="73">
        <f>ROUND((ROUND(H156,3))*(ROUND(K156,2)),2)</f>
        <v>0</v>
      </c>
    </row>
    <row r="157" spans="1:12" ht="12.75" customHeight="1" x14ac:dyDescent="0.2">
      <c r="A157" s="9" t="s">
        <v>6</v>
      </c>
      <c r="B157" s="20"/>
      <c r="C157" s="16"/>
      <c r="D157" s="16"/>
      <c r="E157" s="16"/>
      <c r="F157" s="68"/>
      <c r="G157" s="10"/>
      <c r="H157" s="10"/>
      <c r="I157" s="10"/>
      <c r="J157" s="10"/>
      <c r="K157" s="10"/>
      <c r="L157" s="21"/>
    </row>
    <row r="158" spans="1:12" ht="12.75" customHeight="1" x14ac:dyDescent="0.2">
      <c r="A158" s="9" t="s">
        <v>8</v>
      </c>
      <c r="B158" s="20"/>
      <c r="C158" s="16"/>
      <c r="D158" s="16"/>
      <c r="E158" s="16"/>
      <c r="F158" s="69" t="s">
        <v>43</v>
      </c>
      <c r="G158" s="10"/>
      <c r="H158" s="10"/>
      <c r="I158" s="10"/>
      <c r="J158" s="10"/>
      <c r="K158" s="10"/>
      <c r="L158" s="21"/>
    </row>
    <row r="159" spans="1:12" ht="12.75" customHeight="1" thickBot="1" x14ac:dyDescent="0.25">
      <c r="A159" s="9" t="s">
        <v>9</v>
      </c>
      <c r="B159" s="22"/>
      <c r="C159" s="18"/>
      <c r="D159" s="18"/>
      <c r="E159" s="18"/>
      <c r="F159" s="70" t="s">
        <v>278</v>
      </c>
      <c r="G159" s="11"/>
      <c r="H159" s="11"/>
      <c r="I159" s="11"/>
      <c r="J159" s="11"/>
      <c r="K159" s="11"/>
      <c r="L159" s="23"/>
    </row>
    <row r="160" spans="1:12" ht="13.5" customHeight="1" thickBot="1" x14ac:dyDescent="0.25">
      <c r="A160" s="9" t="s">
        <v>7</v>
      </c>
      <c r="B160" s="65">
        <f>1+MAX($B$13:B159)</f>
        <v>37</v>
      </c>
      <c r="C160" s="66" t="s">
        <v>216</v>
      </c>
      <c r="D160" s="66"/>
      <c r="E160" s="66" t="s">
        <v>39</v>
      </c>
      <c r="F160" s="67" t="s">
        <v>217</v>
      </c>
      <c r="G160" s="66" t="s">
        <v>41</v>
      </c>
      <c r="H160" s="71">
        <v>20</v>
      </c>
      <c r="I160" s="71"/>
      <c r="J160" s="71"/>
      <c r="K160" s="72"/>
      <c r="L160" s="73">
        <f>ROUND((ROUND(H160,3))*(ROUND(K160,2)),2)</f>
        <v>0</v>
      </c>
    </row>
    <row r="161" spans="1:12" ht="12.75" customHeight="1" x14ac:dyDescent="0.2">
      <c r="A161" s="9" t="s">
        <v>6</v>
      </c>
      <c r="B161" s="20"/>
      <c r="C161" s="16"/>
      <c r="D161" s="16"/>
      <c r="E161" s="16"/>
      <c r="F161" s="68"/>
      <c r="G161" s="10"/>
      <c r="H161" s="10"/>
      <c r="I161" s="10"/>
      <c r="J161" s="10"/>
      <c r="K161" s="10"/>
      <c r="L161" s="21"/>
    </row>
    <row r="162" spans="1:12" ht="12.75" customHeight="1" x14ac:dyDescent="0.2">
      <c r="A162" s="9" t="s">
        <v>8</v>
      </c>
      <c r="B162" s="20"/>
      <c r="C162" s="16"/>
      <c r="D162" s="16"/>
      <c r="E162" s="16"/>
      <c r="F162" s="69" t="s">
        <v>43</v>
      </c>
      <c r="G162" s="10"/>
      <c r="H162" s="10"/>
      <c r="I162" s="10"/>
      <c r="J162" s="10"/>
      <c r="K162" s="10"/>
      <c r="L162" s="21"/>
    </row>
    <row r="163" spans="1:12" ht="12.75" customHeight="1" thickBot="1" x14ac:dyDescent="0.25">
      <c r="A163" s="9" t="s">
        <v>9</v>
      </c>
      <c r="B163" s="22"/>
      <c r="C163" s="18"/>
      <c r="D163" s="18"/>
      <c r="E163" s="18"/>
      <c r="F163" s="70" t="s">
        <v>278</v>
      </c>
      <c r="G163" s="11"/>
      <c r="H163" s="11"/>
      <c r="I163" s="11"/>
      <c r="J163" s="11"/>
      <c r="K163" s="11"/>
      <c r="L163" s="23"/>
    </row>
    <row r="164" spans="1:12" ht="13.5" customHeight="1" thickBot="1" x14ac:dyDescent="0.25">
      <c r="A164" s="9" t="s">
        <v>7</v>
      </c>
      <c r="B164" s="65">
        <f>1+MAX($B$13:B163)</f>
        <v>38</v>
      </c>
      <c r="C164" s="66" t="s">
        <v>218</v>
      </c>
      <c r="D164" s="66"/>
      <c r="E164" s="66" t="s">
        <v>39</v>
      </c>
      <c r="F164" s="67" t="s">
        <v>219</v>
      </c>
      <c r="G164" s="66" t="s">
        <v>41</v>
      </c>
      <c r="H164" s="71">
        <v>20</v>
      </c>
      <c r="I164" s="71"/>
      <c r="J164" s="71"/>
      <c r="K164" s="72"/>
      <c r="L164" s="73">
        <f>ROUND((ROUND(H164,3))*(ROUND(K164,2)),2)</f>
        <v>0</v>
      </c>
    </row>
    <row r="165" spans="1:12" ht="12.75" customHeight="1" x14ac:dyDescent="0.2">
      <c r="A165" s="9" t="s">
        <v>6</v>
      </c>
      <c r="B165" s="20"/>
      <c r="C165" s="16"/>
      <c r="D165" s="16"/>
      <c r="E165" s="16"/>
      <c r="F165" s="68"/>
      <c r="G165" s="10"/>
      <c r="H165" s="10"/>
      <c r="I165" s="10"/>
      <c r="J165" s="10"/>
      <c r="K165" s="10"/>
      <c r="L165" s="21"/>
    </row>
    <row r="166" spans="1:12" ht="12.75" customHeight="1" x14ac:dyDescent="0.2">
      <c r="A166" s="9" t="s">
        <v>8</v>
      </c>
      <c r="B166" s="20"/>
      <c r="C166" s="16"/>
      <c r="D166" s="16"/>
      <c r="E166" s="16"/>
      <c r="F166" s="69" t="s">
        <v>43</v>
      </c>
      <c r="G166" s="10"/>
      <c r="H166" s="10"/>
      <c r="I166" s="10"/>
      <c r="J166" s="10"/>
      <c r="K166" s="10"/>
      <c r="L166" s="21"/>
    </row>
    <row r="167" spans="1:12" ht="12.75" customHeight="1" thickBot="1" x14ac:dyDescent="0.25">
      <c r="A167" s="9" t="s">
        <v>9</v>
      </c>
      <c r="B167" s="22"/>
      <c r="C167" s="18"/>
      <c r="D167" s="18"/>
      <c r="E167" s="18"/>
      <c r="F167" s="70" t="s">
        <v>278</v>
      </c>
      <c r="G167" s="11"/>
      <c r="H167" s="11"/>
      <c r="I167" s="11"/>
      <c r="J167" s="11"/>
      <c r="K167" s="11"/>
      <c r="L167" s="23"/>
    </row>
    <row r="168" spans="1:12" ht="13.5" customHeight="1" thickBot="1" x14ac:dyDescent="0.25">
      <c r="A168" s="9" t="s">
        <v>7</v>
      </c>
      <c r="B168" s="65">
        <f>1+MAX($B$13:B167)</f>
        <v>39</v>
      </c>
      <c r="C168" s="66" t="s">
        <v>220</v>
      </c>
      <c r="D168" s="66"/>
      <c r="E168" s="66" t="s">
        <v>39</v>
      </c>
      <c r="F168" s="67" t="s">
        <v>221</v>
      </c>
      <c r="G168" s="66" t="s">
        <v>41</v>
      </c>
      <c r="H168" s="71">
        <v>20</v>
      </c>
      <c r="I168" s="71"/>
      <c r="J168" s="71"/>
      <c r="K168" s="72"/>
      <c r="L168" s="73">
        <f>ROUND((ROUND(H168,3))*(ROUND(K168,2)),2)</f>
        <v>0</v>
      </c>
    </row>
    <row r="169" spans="1:12" ht="12.75" customHeight="1" x14ac:dyDescent="0.2">
      <c r="A169" s="9" t="s">
        <v>6</v>
      </c>
      <c r="B169" s="20"/>
      <c r="C169" s="16"/>
      <c r="D169" s="16"/>
      <c r="E169" s="16"/>
      <c r="F169" s="68"/>
      <c r="G169" s="10"/>
      <c r="H169" s="10"/>
      <c r="I169" s="10"/>
      <c r="J169" s="10"/>
      <c r="K169" s="10"/>
      <c r="L169" s="21"/>
    </row>
    <row r="170" spans="1:12" ht="12.75" customHeight="1" x14ac:dyDescent="0.2">
      <c r="A170" s="9" t="s">
        <v>8</v>
      </c>
      <c r="B170" s="20"/>
      <c r="C170" s="16"/>
      <c r="D170" s="16"/>
      <c r="E170" s="16"/>
      <c r="F170" s="69" t="s">
        <v>43</v>
      </c>
      <c r="G170" s="10"/>
      <c r="H170" s="10"/>
      <c r="I170" s="10"/>
      <c r="J170" s="10"/>
      <c r="K170" s="10"/>
      <c r="L170" s="21"/>
    </row>
    <row r="171" spans="1:12" ht="12.75" customHeight="1" thickBot="1" x14ac:dyDescent="0.25">
      <c r="A171" s="9" t="s">
        <v>9</v>
      </c>
      <c r="B171" s="22"/>
      <c r="C171" s="18"/>
      <c r="D171" s="18"/>
      <c r="E171" s="18"/>
      <c r="F171" s="70" t="s">
        <v>278</v>
      </c>
      <c r="G171" s="11"/>
      <c r="H171" s="11"/>
      <c r="I171" s="11"/>
      <c r="J171" s="11"/>
      <c r="K171" s="11"/>
      <c r="L171" s="23"/>
    </row>
    <row r="172" spans="1:12" ht="13.5" customHeight="1" thickBot="1" x14ac:dyDescent="0.25">
      <c r="A172" s="9" t="s">
        <v>7</v>
      </c>
      <c r="B172" s="65">
        <f>1+MAX($B$13:B171)</f>
        <v>40</v>
      </c>
      <c r="C172" s="66" t="s">
        <v>72</v>
      </c>
      <c r="D172" s="66"/>
      <c r="E172" s="66" t="s">
        <v>39</v>
      </c>
      <c r="F172" s="67" t="s">
        <v>120</v>
      </c>
      <c r="G172" s="66" t="s">
        <v>162</v>
      </c>
      <c r="H172" s="71">
        <v>2</v>
      </c>
      <c r="I172" s="71"/>
      <c r="J172" s="71"/>
      <c r="K172" s="72"/>
      <c r="L172" s="73">
        <f>ROUND((ROUND(H172,3))*(ROUND(K172,2)),2)</f>
        <v>0</v>
      </c>
    </row>
    <row r="173" spans="1:12" ht="12.75" customHeight="1" x14ac:dyDescent="0.2">
      <c r="A173" s="9" t="s">
        <v>6</v>
      </c>
      <c r="B173" s="20"/>
      <c r="C173" s="16"/>
      <c r="D173" s="16"/>
      <c r="E173" s="16"/>
      <c r="F173" s="68"/>
      <c r="G173" s="10"/>
      <c r="H173" s="10"/>
      <c r="I173" s="10"/>
      <c r="J173" s="10"/>
      <c r="K173" s="10"/>
      <c r="L173" s="21"/>
    </row>
    <row r="174" spans="1:12" ht="12.75" customHeight="1" x14ac:dyDescent="0.2">
      <c r="A174" s="9" t="s">
        <v>8</v>
      </c>
      <c r="B174" s="20"/>
      <c r="C174" s="16"/>
      <c r="D174" s="16"/>
      <c r="E174" s="16"/>
      <c r="F174" s="69" t="s">
        <v>43</v>
      </c>
      <c r="G174" s="10"/>
      <c r="H174" s="10"/>
      <c r="I174" s="10"/>
      <c r="J174" s="10"/>
      <c r="K174" s="10"/>
      <c r="L174" s="21"/>
    </row>
    <row r="175" spans="1:12" ht="12.75" customHeight="1" thickBot="1" x14ac:dyDescent="0.25">
      <c r="A175" s="9" t="s">
        <v>9</v>
      </c>
      <c r="B175" s="22"/>
      <c r="C175" s="18"/>
      <c r="D175" s="18"/>
      <c r="E175" s="18"/>
      <c r="F175" s="70" t="s">
        <v>278</v>
      </c>
      <c r="G175" s="11"/>
      <c r="H175" s="11"/>
      <c r="I175" s="11"/>
      <c r="J175" s="11"/>
      <c r="K175" s="11"/>
      <c r="L175" s="23"/>
    </row>
    <row r="176" spans="1:12" ht="13.5" customHeight="1" thickBot="1" x14ac:dyDescent="0.25">
      <c r="A176" s="9" t="s">
        <v>7</v>
      </c>
      <c r="B176" s="65">
        <f>1+MAX($B$13:B175)</f>
        <v>41</v>
      </c>
      <c r="C176" s="66" t="s">
        <v>73</v>
      </c>
      <c r="D176" s="66"/>
      <c r="E176" s="66" t="s">
        <v>39</v>
      </c>
      <c r="F176" s="67" t="s">
        <v>121</v>
      </c>
      <c r="G176" s="66" t="s">
        <v>41</v>
      </c>
      <c r="H176" s="71">
        <v>2100</v>
      </c>
      <c r="I176" s="71"/>
      <c r="J176" s="71"/>
      <c r="K176" s="72"/>
      <c r="L176" s="73">
        <f>ROUND((ROUND(H176,3))*(ROUND(K176,2)),2)</f>
        <v>0</v>
      </c>
    </row>
    <row r="177" spans="1:12" ht="12.75" customHeight="1" x14ac:dyDescent="0.2">
      <c r="A177" s="9" t="s">
        <v>6</v>
      </c>
      <c r="B177" s="20"/>
      <c r="C177" s="16"/>
      <c r="D177" s="16"/>
      <c r="E177" s="16"/>
      <c r="F177" s="68"/>
      <c r="G177" s="10"/>
      <c r="H177" s="10"/>
      <c r="I177" s="10"/>
      <c r="J177" s="10"/>
      <c r="K177" s="10"/>
      <c r="L177" s="21"/>
    </row>
    <row r="178" spans="1:12" ht="12.75" customHeight="1" x14ac:dyDescent="0.2">
      <c r="A178" s="9" t="s">
        <v>8</v>
      </c>
      <c r="B178" s="20"/>
      <c r="C178" s="16"/>
      <c r="D178" s="16"/>
      <c r="E178" s="16"/>
      <c r="F178" s="69" t="s">
        <v>43</v>
      </c>
      <c r="G178" s="10"/>
      <c r="H178" s="10"/>
      <c r="I178" s="10"/>
      <c r="J178" s="10"/>
      <c r="K178" s="10"/>
      <c r="L178" s="21"/>
    </row>
    <row r="179" spans="1:12" ht="12.75" customHeight="1" thickBot="1" x14ac:dyDescent="0.25">
      <c r="A179" s="9" t="s">
        <v>9</v>
      </c>
      <c r="B179" s="22"/>
      <c r="C179" s="18"/>
      <c r="D179" s="18"/>
      <c r="E179" s="18"/>
      <c r="F179" s="70" t="s">
        <v>278</v>
      </c>
      <c r="G179" s="11"/>
      <c r="H179" s="11"/>
      <c r="I179" s="11"/>
      <c r="J179" s="11"/>
      <c r="K179" s="11"/>
      <c r="L179" s="23"/>
    </row>
    <row r="180" spans="1:12" ht="13.5" customHeight="1" thickBot="1" x14ac:dyDescent="0.25">
      <c r="A180" s="9" t="s">
        <v>7</v>
      </c>
      <c r="B180" s="65">
        <f>1+MAX($B$13:B179)</f>
        <v>42</v>
      </c>
      <c r="C180" s="66" t="s">
        <v>74</v>
      </c>
      <c r="D180" s="66"/>
      <c r="E180" s="66" t="s">
        <v>39</v>
      </c>
      <c r="F180" s="67" t="s">
        <v>122</v>
      </c>
      <c r="G180" s="66" t="s">
        <v>40</v>
      </c>
      <c r="H180" s="71">
        <v>4</v>
      </c>
      <c r="I180" s="71"/>
      <c r="J180" s="71"/>
      <c r="K180" s="72"/>
      <c r="L180" s="73">
        <f>ROUND((ROUND(H180,3))*(ROUND(K180,2)),2)</f>
        <v>0</v>
      </c>
    </row>
    <row r="181" spans="1:12" ht="12.75" customHeight="1" x14ac:dyDescent="0.2">
      <c r="A181" s="9" t="s">
        <v>6</v>
      </c>
      <c r="B181" s="20"/>
      <c r="C181" s="16"/>
      <c r="D181" s="16"/>
      <c r="E181" s="16"/>
      <c r="F181" s="68"/>
      <c r="G181" s="10"/>
      <c r="H181" s="10"/>
      <c r="I181" s="10"/>
      <c r="J181" s="10"/>
      <c r="K181" s="10"/>
      <c r="L181" s="21"/>
    </row>
    <row r="182" spans="1:12" ht="12.75" customHeight="1" x14ac:dyDescent="0.2">
      <c r="A182" s="9" t="s">
        <v>8</v>
      </c>
      <c r="B182" s="20"/>
      <c r="C182" s="16"/>
      <c r="D182" s="16"/>
      <c r="E182" s="16"/>
      <c r="F182" s="69" t="s">
        <v>43</v>
      </c>
      <c r="G182" s="10"/>
      <c r="H182" s="10"/>
      <c r="I182" s="10"/>
      <c r="J182" s="10"/>
      <c r="K182" s="10"/>
      <c r="L182" s="21"/>
    </row>
    <row r="183" spans="1:12" ht="12.75" customHeight="1" thickBot="1" x14ac:dyDescent="0.25">
      <c r="A183" s="9" t="s">
        <v>9</v>
      </c>
      <c r="B183" s="22"/>
      <c r="C183" s="18"/>
      <c r="D183" s="18"/>
      <c r="E183" s="18"/>
      <c r="F183" s="70" t="s">
        <v>278</v>
      </c>
      <c r="G183" s="11"/>
      <c r="H183" s="11"/>
      <c r="I183" s="11"/>
      <c r="J183" s="11"/>
      <c r="K183" s="11"/>
      <c r="L183" s="23"/>
    </row>
    <row r="184" spans="1:12" ht="13.5" customHeight="1" thickBot="1" x14ac:dyDescent="0.25">
      <c r="A184" s="9" t="s">
        <v>7</v>
      </c>
      <c r="B184" s="65">
        <f>1+MAX($B$13:B183)</f>
        <v>43</v>
      </c>
      <c r="C184" s="66" t="s">
        <v>75</v>
      </c>
      <c r="D184" s="66"/>
      <c r="E184" s="66" t="s">
        <v>39</v>
      </c>
      <c r="F184" s="67" t="s">
        <v>123</v>
      </c>
      <c r="G184" s="66" t="s">
        <v>40</v>
      </c>
      <c r="H184" s="71">
        <v>4</v>
      </c>
      <c r="I184" s="71"/>
      <c r="J184" s="71"/>
      <c r="K184" s="72"/>
      <c r="L184" s="73">
        <f>ROUND((ROUND(H184,3))*(ROUND(K184,2)),2)</f>
        <v>0</v>
      </c>
    </row>
    <row r="185" spans="1:12" ht="12.75" customHeight="1" x14ac:dyDescent="0.2">
      <c r="A185" s="9" t="s">
        <v>6</v>
      </c>
      <c r="B185" s="20"/>
      <c r="C185" s="16"/>
      <c r="D185" s="16"/>
      <c r="E185" s="16"/>
      <c r="F185" s="68"/>
      <c r="G185" s="10"/>
      <c r="H185" s="10"/>
      <c r="I185" s="10"/>
      <c r="J185" s="10"/>
      <c r="K185" s="10"/>
      <c r="L185" s="21"/>
    </row>
    <row r="186" spans="1:12" ht="12.75" customHeight="1" x14ac:dyDescent="0.2">
      <c r="A186" s="9" t="s">
        <v>8</v>
      </c>
      <c r="B186" s="20"/>
      <c r="C186" s="16"/>
      <c r="D186" s="16"/>
      <c r="E186" s="16"/>
      <c r="F186" s="69" t="s">
        <v>43</v>
      </c>
      <c r="G186" s="10"/>
      <c r="H186" s="10"/>
      <c r="I186" s="10"/>
      <c r="J186" s="10"/>
      <c r="K186" s="10"/>
      <c r="L186" s="21"/>
    </row>
    <row r="187" spans="1:12" ht="12.75" customHeight="1" thickBot="1" x14ac:dyDescent="0.25">
      <c r="A187" s="9" t="s">
        <v>9</v>
      </c>
      <c r="B187" s="22"/>
      <c r="C187" s="18"/>
      <c r="D187" s="18"/>
      <c r="E187" s="18"/>
      <c r="F187" s="70" t="s">
        <v>278</v>
      </c>
      <c r="G187" s="11"/>
      <c r="H187" s="11"/>
      <c r="I187" s="11"/>
      <c r="J187" s="11"/>
      <c r="K187" s="11"/>
      <c r="L187" s="23"/>
    </row>
    <row r="188" spans="1:12" ht="13.5" customHeight="1" thickBot="1" x14ac:dyDescent="0.25">
      <c r="A188" s="9" t="s">
        <v>7</v>
      </c>
      <c r="B188" s="65">
        <f>1+MAX($B$13:B187)</f>
        <v>44</v>
      </c>
      <c r="C188" s="66" t="s">
        <v>76</v>
      </c>
      <c r="D188" s="66"/>
      <c r="E188" s="66" t="s">
        <v>39</v>
      </c>
      <c r="F188" s="67" t="s">
        <v>124</v>
      </c>
      <c r="G188" s="66" t="s">
        <v>40</v>
      </c>
      <c r="H188" s="71">
        <v>4</v>
      </c>
      <c r="I188" s="71"/>
      <c r="J188" s="71"/>
      <c r="K188" s="72"/>
      <c r="L188" s="73">
        <f>ROUND((ROUND(H188,3))*(ROUND(K188,2)),2)</f>
        <v>0</v>
      </c>
    </row>
    <row r="189" spans="1:12" ht="12.75" customHeight="1" x14ac:dyDescent="0.2">
      <c r="A189" s="9" t="s">
        <v>6</v>
      </c>
      <c r="B189" s="20"/>
      <c r="C189" s="16"/>
      <c r="D189" s="16"/>
      <c r="E189" s="16"/>
      <c r="F189" s="68"/>
      <c r="G189" s="10"/>
      <c r="H189" s="10"/>
      <c r="I189" s="10"/>
      <c r="J189" s="10"/>
      <c r="K189" s="10"/>
      <c r="L189" s="21"/>
    </row>
    <row r="190" spans="1:12" ht="12.75" customHeight="1" x14ac:dyDescent="0.2">
      <c r="A190" s="9" t="s">
        <v>8</v>
      </c>
      <c r="B190" s="20"/>
      <c r="C190" s="16"/>
      <c r="D190" s="16"/>
      <c r="E190" s="16"/>
      <c r="F190" s="69" t="s">
        <v>43</v>
      </c>
      <c r="G190" s="10"/>
      <c r="H190" s="10"/>
      <c r="I190" s="10"/>
      <c r="J190" s="10"/>
      <c r="K190" s="10"/>
      <c r="L190" s="21"/>
    </row>
    <row r="191" spans="1:12" ht="12.75" customHeight="1" thickBot="1" x14ac:dyDescent="0.25">
      <c r="A191" s="9" t="s">
        <v>9</v>
      </c>
      <c r="B191" s="22"/>
      <c r="C191" s="18"/>
      <c r="D191" s="18"/>
      <c r="E191" s="18"/>
      <c r="F191" s="70" t="s">
        <v>278</v>
      </c>
      <c r="G191" s="11"/>
      <c r="H191" s="11"/>
      <c r="I191" s="11"/>
      <c r="J191" s="11"/>
      <c r="K191" s="11"/>
      <c r="L191" s="23"/>
    </row>
    <row r="192" spans="1:12" ht="13.5" customHeight="1" thickBot="1" x14ac:dyDescent="0.25">
      <c r="A192" s="9" t="s">
        <v>7</v>
      </c>
      <c r="B192" s="65">
        <f>1+MAX($B$13:B191)</f>
        <v>45</v>
      </c>
      <c r="C192" s="66" t="s">
        <v>77</v>
      </c>
      <c r="D192" s="66"/>
      <c r="E192" s="66" t="s">
        <v>39</v>
      </c>
      <c r="F192" s="67" t="s">
        <v>125</v>
      </c>
      <c r="G192" s="66" t="s">
        <v>40</v>
      </c>
      <c r="H192" s="71">
        <v>4</v>
      </c>
      <c r="I192" s="71"/>
      <c r="J192" s="71"/>
      <c r="K192" s="72"/>
      <c r="L192" s="73">
        <f>ROUND((ROUND(H192,3))*(ROUND(K192,2)),2)</f>
        <v>0</v>
      </c>
    </row>
    <row r="193" spans="1:12" ht="12.75" customHeight="1" x14ac:dyDescent="0.2">
      <c r="A193" s="9" t="s">
        <v>6</v>
      </c>
      <c r="B193" s="20"/>
      <c r="C193" s="16"/>
      <c r="D193" s="16"/>
      <c r="E193" s="16"/>
      <c r="F193" s="68"/>
      <c r="G193" s="10"/>
      <c r="H193" s="10"/>
      <c r="I193" s="10"/>
      <c r="J193" s="10"/>
      <c r="K193" s="10"/>
      <c r="L193" s="21"/>
    </row>
    <row r="194" spans="1:12" ht="12.75" customHeight="1" x14ac:dyDescent="0.2">
      <c r="A194" s="9" t="s">
        <v>8</v>
      </c>
      <c r="B194" s="20"/>
      <c r="C194" s="16"/>
      <c r="D194" s="16"/>
      <c r="E194" s="16"/>
      <c r="F194" s="69" t="s">
        <v>43</v>
      </c>
      <c r="G194" s="10"/>
      <c r="H194" s="10"/>
      <c r="I194" s="10"/>
      <c r="J194" s="10"/>
      <c r="K194" s="10"/>
      <c r="L194" s="21"/>
    </row>
    <row r="195" spans="1:12" ht="12.75" customHeight="1" thickBot="1" x14ac:dyDescent="0.25">
      <c r="A195" s="9" t="s">
        <v>9</v>
      </c>
      <c r="B195" s="22"/>
      <c r="C195" s="18"/>
      <c r="D195" s="18"/>
      <c r="E195" s="18"/>
      <c r="F195" s="70" t="s">
        <v>278</v>
      </c>
      <c r="G195" s="11"/>
      <c r="H195" s="11"/>
      <c r="I195" s="11"/>
      <c r="J195" s="11"/>
      <c r="K195" s="11"/>
      <c r="L195" s="23"/>
    </row>
    <row r="196" spans="1:12" ht="13.5" customHeight="1" thickBot="1" x14ac:dyDescent="0.25">
      <c r="A196" s="9" t="s">
        <v>7</v>
      </c>
      <c r="B196" s="65">
        <f>1+MAX($B$13:B195)</f>
        <v>46</v>
      </c>
      <c r="C196" s="66" t="s">
        <v>222</v>
      </c>
      <c r="D196" s="66"/>
      <c r="E196" s="66" t="s">
        <v>39</v>
      </c>
      <c r="F196" s="67" t="s">
        <v>223</v>
      </c>
      <c r="G196" s="66" t="s">
        <v>40</v>
      </c>
      <c r="H196" s="71">
        <v>1</v>
      </c>
      <c r="I196" s="71"/>
      <c r="J196" s="71"/>
      <c r="K196" s="72"/>
      <c r="L196" s="73">
        <f>ROUND((ROUND(H196,3))*(ROUND(K196,2)),2)</f>
        <v>0</v>
      </c>
    </row>
    <row r="197" spans="1:12" ht="12.75" customHeight="1" x14ac:dyDescent="0.2">
      <c r="A197" s="9" t="s">
        <v>6</v>
      </c>
      <c r="B197" s="20"/>
      <c r="C197" s="16"/>
      <c r="D197" s="16"/>
      <c r="E197" s="16"/>
      <c r="F197" s="68"/>
      <c r="G197" s="10"/>
      <c r="H197" s="10"/>
      <c r="I197" s="10"/>
      <c r="J197" s="10"/>
      <c r="K197" s="10"/>
      <c r="L197" s="21"/>
    </row>
    <row r="198" spans="1:12" ht="12.75" customHeight="1" x14ac:dyDescent="0.2">
      <c r="A198" s="9" t="s">
        <v>8</v>
      </c>
      <c r="B198" s="20"/>
      <c r="C198" s="16"/>
      <c r="D198" s="16"/>
      <c r="E198" s="16"/>
      <c r="F198" s="69" t="s">
        <v>43</v>
      </c>
      <c r="G198" s="10"/>
      <c r="H198" s="10"/>
      <c r="I198" s="10"/>
      <c r="J198" s="10"/>
      <c r="K198" s="10"/>
      <c r="L198" s="21"/>
    </row>
    <row r="199" spans="1:12" ht="12.75" customHeight="1" thickBot="1" x14ac:dyDescent="0.25">
      <c r="A199" s="9" t="s">
        <v>9</v>
      </c>
      <c r="B199" s="22"/>
      <c r="C199" s="18"/>
      <c r="D199" s="18"/>
      <c r="E199" s="18"/>
      <c r="F199" s="70" t="s">
        <v>278</v>
      </c>
      <c r="G199" s="11"/>
      <c r="H199" s="11"/>
      <c r="I199" s="11"/>
      <c r="J199" s="11"/>
      <c r="K199" s="11"/>
      <c r="L199" s="23"/>
    </row>
    <row r="200" spans="1:12" ht="13.5" customHeight="1" thickBot="1" x14ac:dyDescent="0.25">
      <c r="A200" s="9" t="s">
        <v>7</v>
      </c>
      <c r="B200" s="65">
        <f>1+MAX($B$13:B199)</f>
        <v>47</v>
      </c>
      <c r="C200" s="66" t="s">
        <v>224</v>
      </c>
      <c r="D200" s="66"/>
      <c r="E200" s="66" t="s">
        <v>39</v>
      </c>
      <c r="F200" s="67" t="s">
        <v>225</v>
      </c>
      <c r="G200" s="66" t="s">
        <v>40</v>
      </c>
      <c r="H200" s="71">
        <v>1</v>
      </c>
      <c r="I200" s="71"/>
      <c r="J200" s="71"/>
      <c r="K200" s="72"/>
      <c r="L200" s="73">
        <f>ROUND((ROUND(H200,3))*(ROUND(K200,2)),2)</f>
        <v>0</v>
      </c>
    </row>
    <row r="201" spans="1:12" ht="12.75" customHeight="1" x14ac:dyDescent="0.2">
      <c r="A201" s="9" t="s">
        <v>6</v>
      </c>
      <c r="B201" s="20"/>
      <c r="C201" s="16"/>
      <c r="D201" s="16"/>
      <c r="E201" s="16"/>
      <c r="F201" s="68"/>
      <c r="G201" s="10"/>
      <c r="H201" s="10"/>
      <c r="I201" s="10"/>
      <c r="J201" s="10"/>
      <c r="K201" s="10"/>
      <c r="L201" s="21"/>
    </row>
    <row r="202" spans="1:12" ht="12.75" customHeight="1" x14ac:dyDescent="0.2">
      <c r="A202" s="9" t="s">
        <v>8</v>
      </c>
      <c r="B202" s="20"/>
      <c r="C202" s="16"/>
      <c r="D202" s="16"/>
      <c r="E202" s="16"/>
      <c r="F202" s="69" t="s">
        <v>43</v>
      </c>
      <c r="G202" s="10"/>
      <c r="H202" s="10"/>
      <c r="I202" s="10"/>
      <c r="J202" s="10"/>
      <c r="K202" s="10"/>
      <c r="L202" s="21"/>
    </row>
    <row r="203" spans="1:12" ht="12.75" customHeight="1" thickBot="1" x14ac:dyDescent="0.25">
      <c r="A203" s="9" t="s">
        <v>9</v>
      </c>
      <c r="B203" s="22"/>
      <c r="C203" s="18"/>
      <c r="D203" s="18"/>
      <c r="E203" s="18"/>
      <c r="F203" s="70" t="s">
        <v>278</v>
      </c>
      <c r="G203" s="11"/>
      <c r="H203" s="11"/>
      <c r="I203" s="11"/>
      <c r="J203" s="11"/>
      <c r="K203" s="11"/>
      <c r="L203" s="23"/>
    </row>
    <row r="204" spans="1:12" ht="13.5" customHeight="1" thickBot="1" x14ac:dyDescent="0.25">
      <c r="A204" s="9" t="s">
        <v>7</v>
      </c>
      <c r="B204" s="65">
        <f>1+MAX($B$13:B203)</f>
        <v>48</v>
      </c>
      <c r="C204" s="66" t="s">
        <v>226</v>
      </c>
      <c r="D204" s="66"/>
      <c r="E204" s="66" t="s">
        <v>39</v>
      </c>
      <c r="F204" s="67" t="s">
        <v>227</v>
      </c>
      <c r="G204" s="66" t="s">
        <v>40</v>
      </c>
      <c r="H204" s="71">
        <v>1</v>
      </c>
      <c r="I204" s="71"/>
      <c r="J204" s="71"/>
      <c r="K204" s="72"/>
      <c r="L204" s="73">
        <f>ROUND((ROUND(H204,3))*(ROUND(K204,2)),2)</f>
        <v>0</v>
      </c>
    </row>
    <row r="205" spans="1:12" ht="12.75" customHeight="1" x14ac:dyDescent="0.2">
      <c r="A205" s="9" t="s">
        <v>6</v>
      </c>
      <c r="B205" s="20"/>
      <c r="C205" s="16"/>
      <c r="D205" s="16"/>
      <c r="E205" s="16"/>
      <c r="F205" s="68"/>
      <c r="G205" s="10"/>
      <c r="H205" s="10"/>
      <c r="I205" s="10"/>
      <c r="J205" s="10"/>
      <c r="K205" s="10"/>
      <c r="L205" s="21"/>
    </row>
    <row r="206" spans="1:12" ht="12.75" customHeight="1" x14ac:dyDescent="0.2">
      <c r="A206" s="9" t="s">
        <v>8</v>
      </c>
      <c r="B206" s="20"/>
      <c r="C206" s="16"/>
      <c r="D206" s="16"/>
      <c r="E206" s="16"/>
      <c r="F206" s="69" t="s">
        <v>43</v>
      </c>
      <c r="G206" s="10"/>
      <c r="H206" s="10"/>
      <c r="I206" s="10"/>
      <c r="J206" s="10"/>
      <c r="K206" s="10"/>
      <c r="L206" s="21"/>
    </row>
    <row r="207" spans="1:12" ht="12.75" customHeight="1" thickBot="1" x14ac:dyDescent="0.25">
      <c r="A207" s="9" t="s">
        <v>9</v>
      </c>
      <c r="B207" s="22"/>
      <c r="C207" s="18"/>
      <c r="D207" s="18"/>
      <c r="E207" s="18"/>
      <c r="F207" s="70" t="s">
        <v>278</v>
      </c>
      <c r="G207" s="11"/>
      <c r="H207" s="11"/>
      <c r="I207" s="11"/>
      <c r="J207" s="11"/>
      <c r="K207" s="11"/>
      <c r="L207" s="23"/>
    </row>
    <row r="208" spans="1:12" ht="13.5" customHeight="1" thickBot="1" x14ac:dyDescent="0.25">
      <c r="A208" s="9" t="s">
        <v>7</v>
      </c>
      <c r="B208" s="65">
        <f>1+MAX($B$13:B207)</f>
        <v>49</v>
      </c>
      <c r="C208" s="66" t="s">
        <v>228</v>
      </c>
      <c r="D208" s="66"/>
      <c r="E208" s="66" t="s">
        <v>39</v>
      </c>
      <c r="F208" s="67" t="s">
        <v>229</v>
      </c>
      <c r="G208" s="66" t="s">
        <v>40</v>
      </c>
      <c r="H208" s="71">
        <v>1</v>
      </c>
      <c r="I208" s="71"/>
      <c r="J208" s="71"/>
      <c r="K208" s="72"/>
      <c r="L208" s="73">
        <f>ROUND((ROUND(H208,3))*(ROUND(K208,2)),2)</f>
        <v>0</v>
      </c>
    </row>
    <row r="209" spans="1:12" ht="12.75" customHeight="1" x14ac:dyDescent="0.2">
      <c r="A209" s="9" t="s">
        <v>6</v>
      </c>
      <c r="B209" s="20"/>
      <c r="C209" s="16"/>
      <c r="D209" s="16"/>
      <c r="E209" s="16"/>
      <c r="F209" s="68"/>
      <c r="G209" s="10"/>
      <c r="H209" s="10"/>
      <c r="I209" s="10"/>
      <c r="J209" s="10"/>
      <c r="K209" s="10"/>
      <c r="L209" s="21"/>
    </row>
    <row r="210" spans="1:12" ht="12.75" customHeight="1" x14ac:dyDescent="0.2">
      <c r="A210" s="9" t="s">
        <v>8</v>
      </c>
      <c r="B210" s="20"/>
      <c r="C210" s="16"/>
      <c r="D210" s="16"/>
      <c r="E210" s="16"/>
      <c r="F210" s="69" t="s">
        <v>43</v>
      </c>
      <c r="G210" s="10"/>
      <c r="H210" s="10"/>
      <c r="I210" s="10"/>
      <c r="J210" s="10"/>
      <c r="K210" s="10"/>
      <c r="L210" s="21"/>
    </row>
    <row r="211" spans="1:12" ht="12.75" customHeight="1" thickBot="1" x14ac:dyDescent="0.25">
      <c r="A211" s="9" t="s">
        <v>9</v>
      </c>
      <c r="B211" s="22"/>
      <c r="C211" s="18"/>
      <c r="D211" s="18"/>
      <c r="E211" s="18"/>
      <c r="F211" s="70" t="s">
        <v>278</v>
      </c>
      <c r="G211" s="11"/>
      <c r="H211" s="11"/>
      <c r="I211" s="11"/>
      <c r="J211" s="11"/>
      <c r="K211" s="11"/>
      <c r="L211" s="23"/>
    </row>
    <row r="212" spans="1:12" ht="13.5" customHeight="1" thickBot="1" x14ac:dyDescent="0.25">
      <c r="A212" s="9" t="s">
        <v>7</v>
      </c>
      <c r="B212" s="65">
        <f>1+MAX($B$13:B211)</f>
        <v>50</v>
      </c>
      <c r="C212" s="66" t="s">
        <v>230</v>
      </c>
      <c r="D212" s="66"/>
      <c r="E212" s="66" t="s">
        <v>39</v>
      </c>
      <c r="F212" s="67" t="s">
        <v>231</v>
      </c>
      <c r="G212" s="66" t="s">
        <v>40</v>
      </c>
      <c r="H212" s="71">
        <v>1</v>
      </c>
      <c r="I212" s="71"/>
      <c r="J212" s="71"/>
      <c r="K212" s="72"/>
      <c r="L212" s="73">
        <f>ROUND((ROUND(H212,3))*(ROUND(K212,2)),2)</f>
        <v>0</v>
      </c>
    </row>
    <row r="213" spans="1:12" ht="12.75" customHeight="1" x14ac:dyDescent="0.2">
      <c r="A213" s="9" t="s">
        <v>6</v>
      </c>
      <c r="B213" s="20"/>
      <c r="C213" s="16"/>
      <c r="D213" s="16"/>
      <c r="E213" s="16"/>
      <c r="F213" s="68"/>
      <c r="G213" s="10"/>
      <c r="H213" s="10"/>
      <c r="I213" s="10"/>
      <c r="J213" s="10"/>
      <c r="K213" s="10"/>
      <c r="L213" s="21"/>
    </row>
    <row r="214" spans="1:12" ht="12.75" customHeight="1" x14ac:dyDescent="0.2">
      <c r="A214" s="9" t="s">
        <v>8</v>
      </c>
      <c r="B214" s="20"/>
      <c r="C214" s="16"/>
      <c r="D214" s="16"/>
      <c r="E214" s="16"/>
      <c r="F214" s="69" t="s">
        <v>43</v>
      </c>
      <c r="G214" s="10"/>
      <c r="H214" s="10"/>
      <c r="I214" s="10"/>
      <c r="J214" s="10"/>
      <c r="K214" s="10"/>
      <c r="L214" s="21"/>
    </row>
    <row r="215" spans="1:12" ht="12.75" customHeight="1" thickBot="1" x14ac:dyDescent="0.25">
      <c r="A215" s="9" t="s">
        <v>9</v>
      </c>
      <c r="B215" s="22"/>
      <c r="C215" s="18"/>
      <c r="D215" s="18"/>
      <c r="E215" s="18"/>
      <c r="F215" s="70" t="s">
        <v>278</v>
      </c>
      <c r="G215" s="11"/>
      <c r="H215" s="11"/>
      <c r="I215" s="11"/>
      <c r="J215" s="11"/>
      <c r="K215" s="11"/>
      <c r="L215" s="23"/>
    </row>
    <row r="216" spans="1:12" ht="13.5" customHeight="1" thickBot="1" x14ac:dyDescent="0.25">
      <c r="A216" s="9" t="s">
        <v>7</v>
      </c>
      <c r="B216" s="65">
        <f>1+MAX($B$13:B215)</f>
        <v>51</v>
      </c>
      <c r="C216" s="66" t="s">
        <v>232</v>
      </c>
      <c r="D216" s="66"/>
      <c r="E216" s="66" t="s">
        <v>39</v>
      </c>
      <c r="F216" s="67" t="s">
        <v>233</v>
      </c>
      <c r="G216" s="66" t="s">
        <v>40</v>
      </c>
      <c r="H216" s="71">
        <v>1</v>
      </c>
      <c r="I216" s="71"/>
      <c r="J216" s="71"/>
      <c r="K216" s="72"/>
      <c r="L216" s="73">
        <f>ROUND((ROUND(H216,3))*(ROUND(K216,2)),2)</f>
        <v>0</v>
      </c>
    </row>
    <row r="217" spans="1:12" ht="12.75" customHeight="1" x14ac:dyDescent="0.2">
      <c r="A217" s="9" t="s">
        <v>6</v>
      </c>
      <c r="B217" s="20"/>
      <c r="C217" s="16"/>
      <c r="D217" s="16"/>
      <c r="E217" s="16"/>
      <c r="F217" s="68"/>
      <c r="G217" s="10"/>
      <c r="H217" s="10"/>
      <c r="I217" s="10"/>
      <c r="J217" s="10"/>
      <c r="K217" s="10"/>
      <c r="L217" s="21"/>
    </row>
    <row r="218" spans="1:12" ht="12.75" customHeight="1" x14ac:dyDescent="0.2">
      <c r="A218" s="9" t="s">
        <v>8</v>
      </c>
      <c r="B218" s="20"/>
      <c r="C218" s="16"/>
      <c r="D218" s="16"/>
      <c r="E218" s="16"/>
      <c r="F218" s="69" t="s">
        <v>43</v>
      </c>
      <c r="G218" s="10"/>
      <c r="H218" s="10"/>
      <c r="I218" s="10"/>
      <c r="J218" s="10"/>
      <c r="K218" s="10"/>
      <c r="L218" s="21"/>
    </row>
    <row r="219" spans="1:12" ht="12.75" customHeight="1" thickBot="1" x14ac:dyDescent="0.25">
      <c r="A219" s="9" t="s">
        <v>9</v>
      </c>
      <c r="B219" s="22"/>
      <c r="C219" s="18"/>
      <c r="D219" s="18"/>
      <c r="E219" s="18"/>
      <c r="F219" s="70" t="s">
        <v>278</v>
      </c>
      <c r="G219" s="11"/>
      <c r="H219" s="11"/>
      <c r="I219" s="11"/>
      <c r="J219" s="11"/>
      <c r="K219" s="11"/>
      <c r="L219" s="23"/>
    </row>
    <row r="220" spans="1:12" ht="13.5" customHeight="1" thickBot="1" x14ac:dyDescent="0.25">
      <c r="A220" s="9" t="s">
        <v>7</v>
      </c>
      <c r="B220" s="65">
        <f>1+MAX($B$13:B219)</f>
        <v>52</v>
      </c>
      <c r="C220" s="66" t="s">
        <v>234</v>
      </c>
      <c r="D220" s="66"/>
      <c r="E220" s="66" t="s">
        <v>39</v>
      </c>
      <c r="F220" s="67" t="s">
        <v>235</v>
      </c>
      <c r="G220" s="66" t="s">
        <v>40</v>
      </c>
      <c r="H220" s="71">
        <v>2</v>
      </c>
      <c r="I220" s="71"/>
      <c r="J220" s="71"/>
      <c r="K220" s="72"/>
      <c r="L220" s="73">
        <f>ROUND((ROUND(H220,3))*(ROUND(K220,2)),2)</f>
        <v>0</v>
      </c>
    </row>
    <row r="221" spans="1:12" ht="12.75" customHeight="1" x14ac:dyDescent="0.2">
      <c r="A221" s="9" t="s">
        <v>6</v>
      </c>
      <c r="B221" s="20"/>
      <c r="C221" s="16"/>
      <c r="D221" s="16"/>
      <c r="E221" s="16"/>
      <c r="F221" s="68"/>
      <c r="G221" s="10"/>
      <c r="H221" s="10"/>
      <c r="I221" s="10"/>
      <c r="J221" s="10"/>
      <c r="K221" s="10"/>
      <c r="L221" s="21"/>
    </row>
    <row r="222" spans="1:12" ht="12.75" customHeight="1" x14ac:dyDescent="0.2">
      <c r="A222" s="9" t="s">
        <v>8</v>
      </c>
      <c r="B222" s="20"/>
      <c r="C222" s="16"/>
      <c r="D222" s="16"/>
      <c r="E222" s="16"/>
      <c r="F222" s="69" t="s">
        <v>43</v>
      </c>
      <c r="G222" s="10"/>
      <c r="H222" s="10"/>
      <c r="I222" s="10"/>
      <c r="J222" s="10"/>
      <c r="K222" s="10"/>
      <c r="L222" s="21"/>
    </row>
    <row r="223" spans="1:12" ht="12.75" customHeight="1" thickBot="1" x14ac:dyDescent="0.25">
      <c r="A223" s="9" t="s">
        <v>9</v>
      </c>
      <c r="B223" s="22"/>
      <c r="C223" s="18"/>
      <c r="D223" s="18"/>
      <c r="E223" s="18"/>
      <c r="F223" s="70" t="s">
        <v>278</v>
      </c>
      <c r="G223" s="11"/>
      <c r="H223" s="11"/>
      <c r="I223" s="11"/>
      <c r="J223" s="11"/>
      <c r="K223" s="11"/>
      <c r="L223" s="23"/>
    </row>
    <row r="224" spans="1:12" ht="13.5" customHeight="1" thickBot="1" x14ac:dyDescent="0.25">
      <c r="A224" s="9" t="s">
        <v>7</v>
      </c>
      <c r="B224" s="65">
        <f>1+MAX($B$13:B223)</f>
        <v>53</v>
      </c>
      <c r="C224" s="66" t="s">
        <v>236</v>
      </c>
      <c r="D224" s="66"/>
      <c r="E224" s="66" t="s">
        <v>39</v>
      </c>
      <c r="F224" s="67" t="s">
        <v>237</v>
      </c>
      <c r="G224" s="66" t="s">
        <v>40</v>
      </c>
      <c r="H224" s="71">
        <v>2</v>
      </c>
      <c r="I224" s="71"/>
      <c r="J224" s="71"/>
      <c r="K224" s="72"/>
      <c r="L224" s="73">
        <f>ROUND((ROUND(H224,3))*(ROUND(K224,2)),2)</f>
        <v>0</v>
      </c>
    </row>
    <row r="225" spans="1:12" ht="12.75" customHeight="1" x14ac:dyDescent="0.2">
      <c r="A225" s="9" t="s">
        <v>6</v>
      </c>
      <c r="B225" s="20"/>
      <c r="C225" s="16"/>
      <c r="D225" s="16"/>
      <c r="E225" s="16"/>
      <c r="F225" s="68"/>
      <c r="G225" s="10"/>
      <c r="H225" s="10"/>
      <c r="I225" s="10"/>
      <c r="J225" s="10"/>
      <c r="K225" s="10"/>
      <c r="L225" s="21"/>
    </row>
    <row r="226" spans="1:12" ht="12.75" customHeight="1" x14ac:dyDescent="0.2">
      <c r="A226" s="9" t="s">
        <v>8</v>
      </c>
      <c r="B226" s="20"/>
      <c r="C226" s="16"/>
      <c r="D226" s="16"/>
      <c r="E226" s="16"/>
      <c r="F226" s="69" t="s">
        <v>43</v>
      </c>
      <c r="G226" s="10"/>
      <c r="H226" s="10"/>
      <c r="I226" s="10"/>
      <c r="J226" s="10"/>
      <c r="K226" s="10"/>
      <c r="L226" s="21"/>
    </row>
    <row r="227" spans="1:12" ht="12.75" customHeight="1" thickBot="1" x14ac:dyDescent="0.25">
      <c r="A227" s="9" t="s">
        <v>9</v>
      </c>
      <c r="B227" s="22"/>
      <c r="C227" s="18"/>
      <c r="D227" s="18"/>
      <c r="E227" s="18"/>
      <c r="F227" s="70" t="s">
        <v>278</v>
      </c>
      <c r="G227" s="11"/>
      <c r="H227" s="11"/>
      <c r="I227" s="11"/>
      <c r="J227" s="11"/>
      <c r="K227" s="11"/>
      <c r="L227" s="23"/>
    </row>
    <row r="228" spans="1:12" ht="13.5" customHeight="1" thickBot="1" x14ac:dyDescent="0.25">
      <c r="A228" s="9" t="s">
        <v>7</v>
      </c>
      <c r="B228" s="65">
        <f>1+MAX($B$13:B227)</f>
        <v>54</v>
      </c>
      <c r="C228" s="66" t="s">
        <v>238</v>
      </c>
      <c r="D228" s="66"/>
      <c r="E228" s="66" t="s">
        <v>39</v>
      </c>
      <c r="F228" s="67" t="s">
        <v>239</v>
      </c>
      <c r="G228" s="66" t="s">
        <v>40</v>
      </c>
      <c r="H228" s="71">
        <v>1</v>
      </c>
      <c r="I228" s="71"/>
      <c r="J228" s="71"/>
      <c r="K228" s="72"/>
      <c r="L228" s="73">
        <f>ROUND((ROUND(H228,3))*(ROUND(K228,2)),2)</f>
        <v>0</v>
      </c>
    </row>
    <row r="229" spans="1:12" ht="12.75" customHeight="1" x14ac:dyDescent="0.2">
      <c r="A229" s="9" t="s">
        <v>6</v>
      </c>
      <c r="B229" s="20"/>
      <c r="C229" s="16"/>
      <c r="D229" s="16"/>
      <c r="E229" s="16"/>
      <c r="F229" s="68"/>
      <c r="G229" s="10"/>
      <c r="H229" s="10"/>
      <c r="I229" s="10"/>
      <c r="J229" s="10"/>
      <c r="K229" s="10"/>
      <c r="L229" s="21"/>
    </row>
    <row r="230" spans="1:12" ht="12.75" customHeight="1" x14ac:dyDescent="0.2">
      <c r="A230" s="9" t="s">
        <v>8</v>
      </c>
      <c r="B230" s="20"/>
      <c r="C230" s="16"/>
      <c r="D230" s="16"/>
      <c r="E230" s="16"/>
      <c r="F230" s="69" t="s">
        <v>43</v>
      </c>
      <c r="G230" s="10"/>
      <c r="H230" s="10"/>
      <c r="I230" s="10"/>
      <c r="J230" s="10"/>
      <c r="K230" s="10"/>
      <c r="L230" s="21"/>
    </row>
    <row r="231" spans="1:12" ht="12.75" customHeight="1" thickBot="1" x14ac:dyDescent="0.25">
      <c r="A231" s="9" t="s">
        <v>9</v>
      </c>
      <c r="B231" s="22"/>
      <c r="C231" s="18"/>
      <c r="D231" s="18"/>
      <c r="E231" s="18"/>
      <c r="F231" s="70" t="s">
        <v>278</v>
      </c>
      <c r="G231" s="11"/>
      <c r="H231" s="11"/>
      <c r="I231" s="11"/>
      <c r="J231" s="11"/>
      <c r="K231" s="11"/>
      <c r="L231" s="23"/>
    </row>
    <row r="232" spans="1:12" ht="13.5" customHeight="1" thickBot="1" x14ac:dyDescent="0.25">
      <c r="A232" s="9" t="s">
        <v>7</v>
      </c>
      <c r="B232" s="65">
        <f>1+MAX($B$13:B231)</f>
        <v>55</v>
      </c>
      <c r="C232" s="66" t="s">
        <v>78</v>
      </c>
      <c r="D232" s="66"/>
      <c r="E232" s="66" t="s">
        <v>39</v>
      </c>
      <c r="F232" s="67" t="s">
        <v>126</v>
      </c>
      <c r="G232" s="66" t="s">
        <v>40</v>
      </c>
      <c r="H232" s="71">
        <v>6</v>
      </c>
      <c r="I232" s="71"/>
      <c r="J232" s="71"/>
      <c r="K232" s="72"/>
      <c r="L232" s="73">
        <f>ROUND((ROUND(H232,3))*(ROUND(K232,2)),2)</f>
        <v>0</v>
      </c>
    </row>
    <row r="233" spans="1:12" ht="12.75" customHeight="1" x14ac:dyDescent="0.2">
      <c r="A233" s="9" t="s">
        <v>6</v>
      </c>
      <c r="B233" s="20"/>
      <c r="C233" s="16"/>
      <c r="D233" s="16"/>
      <c r="E233" s="16"/>
      <c r="F233" s="68"/>
      <c r="G233" s="10"/>
      <c r="H233" s="10"/>
      <c r="I233" s="10"/>
      <c r="J233" s="10"/>
      <c r="K233" s="10"/>
      <c r="L233" s="21"/>
    </row>
    <row r="234" spans="1:12" ht="12.75" customHeight="1" x14ac:dyDescent="0.2">
      <c r="A234" s="9" t="s">
        <v>8</v>
      </c>
      <c r="B234" s="20"/>
      <c r="C234" s="16"/>
      <c r="D234" s="16"/>
      <c r="E234" s="16"/>
      <c r="F234" s="69" t="s">
        <v>43</v>
      </c>
      <c r="G234" s="10"/>
      <c r="H234" s="10"/>
      <c r="I234" s="10"/>
      <c r="J234" s="10"/>
      <c r="K234" s="10"/>
      <c r="L234" s="21"/>
    </row>
    <row r="235" spans="1:12" ht="12.75" customHeight="1" thickBot="1" x14ac:dyDescent="0.25">
      <c r="A235" s="9" t="s">
        <v>9</v>
      </c>
      <c r="B235" s="22"/>
      <c r="C235" s="18"/>
      <c r="D235" s="18"/>
      <c r="E235" s="18"/>
      <c r="F235" s="70" t="s">
        <v>278</v>
      </c>
      <c r="G235" s="11"/>
      <c r="H235" s="11"/>
      <c r="I235" s="11"/>
      <c r="J235" s="11"/>
      <c r="K235" s="11"/>
      <c r="L235" s="23"/>
    </row>
    <row r="236" spans="1:12" ht="13.5" customHeight="1" thickBot="1" x14ac:dyDescent="0.25">
      <c r="A236" s="9" t="s">
        <v>7</v>
      </c>
      <c r="B236" s="65">
        <f>1+MAX($B$13:B235)</f>
        <v>56</v>
      </c>
      <c r="C236" s="66" t="s">
        <v>79</v>
      </c>
      <c r="D236" s="66"/>
      <c r="E236" s="66" t="s">
        <v>39</v>
      </c>
      <c r="F236" s="67" t="s">
        <v>127</v>
      </c>
      <c r="G236" s="66" t="s">
        <v>40</v>
      </c>
      <c r="H236" s="71">
        <v>6</v>
      </c>
      <c r="I236" s="71"/>
      <c r="J236" s="71"/>
      <c r="K236" s="72"/>
      <c r="L236" s="73">
        <f>ROUND((ROUND(H236,3))*(ROUND(K236,2)),2)</f>
        <v>0</v>
      </c>
    </row>
    <row r="237" spans="1:12" ht="12.75" customHeight="1" x14ac:dyDescent="0.2">
      <c r="A237" s="9" t="s">
        <v>6</v>
      </c>
      <c r="B237" s="20"/>
      <c r="C237" s="16"/>
      <c r="D237" s="16"/>
      <c r="E237" s="16"/>
      <c r="F237" s="68"/>
      <c r="G237" s="10"/>
      <c r="H237" s="10"/>
      <c r="I237" s="10"/>
      <c r="J237" s="10"/>
      <c r="K237" s="10"/>
      <c r="L237" s="21"/>
    </row>
    <row r="238" spans="1:12" ht="12.75" customHeight="1" x14ac:dyDescent="0.2">
      <c r="A238" s="9" t="s">
        <v>8</v>
      </c>
      <c r="B238" s="20"/>
      <c r="C238" s="16"/>
      <c r="D238" s="16"/>
      <c r="E238" s="16"/>
      <c r="F238" s="69" t="s">
        <v>43</v>
      </c>
      <c r="G238" s="10"/>
      <c r="H238" s="10"/>
      <c r="I238" s="10"/>
      <c r="J238" s="10"/>
      <c r="K238" s="10"/>
      <c r="L238" s="21"/>
    </row>
    <row r="239" spans="1:12" ht="12.75" customHeight="1" thickBot="1" x14ac:dyDescent="0.25">
      <c r="A239" s="9" t="s">
        <v>9</v>
      </c>
      <c r="B239" s="22"/>
      <c r="C239" s="18"/>
      <c r="D239" s="18"/>
      <c r="E239" s="18"/>
      <c r="F239" s="70" t="s">
        <v>278</v>
      </c>
      <c r="G239" s="11"/>
      <c r="H239" s="11"/>
      <c r="I239" s="11"/>
      <c r="J239" s="11"/>
      <c r="K239" s="11"/>
      <c r="L239" s="23"/>
    </row>
    <row r="240" spans="1:12" ht="13.5" customHeight="1" thickBot="1" x14ac:dyDescent="0.25">
      <c r="A240" s="9" t="s">
        <v>7</v>
      </c>
      <c r="B240" s="65">
        <f>1+MAX($B$13:B239)</f>
        <v>57</v>
      </c>
      <c r="C240" s="66" t="s">
        <v>240</v>
      </c>
      <c r="D240" s="66"/>
      <c r="E240" s="66" t="s">
        <v>39</v>
      </c>
      <c r="F240" s="67" t="s">
        <v>241</v>
      </c>
      <c r="G240" s="66" t="s">
        <v>40</v>
      </c>
      <c r="H240" s="71">
        <v>6</v>
      </c>
      <c r="I240" s="71"/>
      <c r="J240" s="71"/>
      <c r="K240" s="72"/>
      <c r="L240" s="73">
        <f>ROUND((ROUND(H240,3))*(ROUND(K240,2)),2)</f>
        <v>0</v>
      </c>
    </row>
    <row r="241" spans="1:12" ht="12.75" customHeight="1" x14ac:dyDescent="0.2">
      <c r="A241" s="9" t="s">
        <v>6</v>
      </c>
      <c r="B241" s="20"/>
      <c r="C241" s="16"/>
      <c r="D241" s="16"/>
      <c r="E241" s="16"/>
      <c r="F241" s="68"/>
      <c r="G241" s="10"/>
      <c r="H241" s="10"/>
      <c r="I241" s="10"/>
      <c r="J241" s="10"/>
      <c r="K241" s="10"/>
      <c r="L241" s="21"/>
    </row>
    <row r="242" spans="1:12" ht="12.75" customHeight="1" x14ac:dyDescent="0.2">
      <c r="A242" s="9" t="s">
        <v>8</v>
      </c>
      <c r="B242" s="20"/>
      <c r="C242" s="16"/>
      <c r="D242" s="16"/>
      <c r="E242" s="16"/>
      <c r="F242" s="69" t="s">
        <v>43</v>
      </c>
      <c r="G242" s="10"/>
      <c r="H242" s="10"/>
      <c r="I242" s="10"/>
      <c r="J242" s="10"/>
      <c r="K242" s="10"/>
      <c r="L242" s="21"/>
    </row>
    <row r="243" spans="1:12" ht="12.75" customHeight="1" thickBot="1" x14ac:dyDescent="0.25">
      <c r="A243" s="9" t="s">
        <v>9</v>
      </c>
      <c r="B243" s="22"/>
      <c r="C243" s="18"/>
      <c r="D243" s="18"/>
      <c r="E243" s="18"/>
      <c r="F243" s="70" t="s">
        <v>278</v>
      </c>
      <c r="G243" s="11"/>
      <c r="H243" s="11"/>
      <c r="I243" s="11"/>
      <c r="J243" s="11"/>
      <c r="K243" s="11"/>
      <c r="L243" s="23"/>
    </row>
    <row r="244" spans="1:12" ht="13.5" customHeight="1" thickBot="1" x14ac:dyDescent="0.25">
      <c r="A244" s="9" t="s">
        <v>7</v>
      </c>
      <c r="B244" s="65">
        <f>1+MAX($B$13:B243)</f>
        <v>58</v>
      </c>
      <c r="C244" s="66" t="s">
        <v>242</v>
      </c>
      <c r="D244" s="66"/>
      <c r="E244" s="66" t="s">
        <v>39</v>
      </c>
      <c r="F244" s="67" t="s">
        <v>243</v>
      </c>
      <c r="G244" s="66" t="s">
        <v>40</v>
      </c>
      <c r="H244" s="71">
        <v>2</v>
      </c>
      <c r="I244" s="71"/>
      <c r="J244" s="71"/>
      <c r="K244" s="72"/>
      <c r="L244" s="73">
        <f>ROUND((ROUND(H244,3))*(ROUND(K244,2)),2)</f>
        <v>0</v>
      </c>
    </row>
    <row r="245" spans="1:12" ht="12.75" customHeight="1" x14ac:dyDescent="0.2">
      <c r="A245" s="9" t="s">
        <v>6</v>
      </c>
      <c r="B245" s="20"/>
      <c r="C245" s="16"/>
      <c r="D245" s="16"/>
      <c r="E245" s="16"/>
      <c r="F245" s="68"/>
      <c r="G245" s="10"/>
      <c r="H245" s="10"/>
      <c r="I245" s="10"/>
      <c r="J245" s="10"/>
      <c r="K245" s="10"/>
      <c r="L245" s="21"/>
    </row>
    <row r="246" spans="1:12" ht="12.75" customHeight="1" x14ac:dyDescent="0.2">
      <c r="A246" s="9" t="s">
        <v>8</v>
      </c>
      <c r="B246" s="20"/>
      <c r="C246" s="16"/>
      <c r="D246" s="16"/>
      <c r="E246" s="16"/>
      <c r="F246" s="69" t="s">
        <v>43</v>
      </c>
      <c r="G246" s="10"/>
      <c r="H246" s="10"/>
      <c r="I246" s="10"/>
      <c r="J246" s="10"/>
      <c r="K246" s="10"/>
      <c r="L246" s="21"/>
    </row>
    <row r="247" spans="1:12" ht="12.75" customHeight="1" thickBot="1" x14ac:dyDescent="0.25">
      <c r="A247" s="9" t="s">
        <v>9</v>
      </c>
      <c r="B247" s="22"/>
      <c r="C247" s="18"/>
      <c r="D247" s="18"/>
      <c r="E247" s="18"/>
      <c r="F247" s="70" t="s">
        <v>278</v>
      </c>
      <c r="G247" s="11"/>
      <c r="H247" s="11"/>
      <c r="I247" s="11"/>
      <c r="J247" s="11"/>
      <c r="K247" s="11"/>
      <c r="L247" s="23"/>
    </row>
    <row r="248" spans="1:12" ht="13.5" customHeight="1" thickBot="1" x14ac:dyDescent="0.25">
      <c r="A248" s="9" t="s">
        <v>7</v>
      </c>
      <c r="B248" s="65">
        <f>1+MAX($B$13:B247)</f>
        <v>59</v>
      </c>
      <c r="C248" s="66" t="s">
        <v>244</v>
      </c>
      <c r="D248" s="66"/>
      <c r="E248" s="66" t="s">
        <v>39</v>
      </c>
      <c r="F248" s="67" t="s">
        <v>245</v>
      </c>
      <c r="G248" s="66" t="s">
        <v>40</v>
      </c>
      <c r="H248" s="71">
        <v>2</v>
      </c>
      <c r="I248" s="71"/>
      <c r="J248" s="71"/>
      <c r="K248" s="72"/>
      <c r="L248" s="73">
        <f>ROUND((ROUND(H248,3))*(ROUND(K248,2)),2)</f>
        <v>0</v>
      </c>
    </row>
    <row r="249" spans="1:12" ht="12.75" customHeight="1" x14ac:dyDescent="0.2">
      <c r="A249" s="9" t="s">
        <v>6</v>
      </c>
      <c r="B249" s="20"/>
      <c r="C249" s="16"/>
      <c r="D249" s="16"/>
      <c r="E249" s="16"/>
      <c r="F249" s="68"/>
      <c r="G249" s="10"/>
      <c r="H249" s="10"/>
      <c r="I249" s="10"/>
      <c r="J249" s="10"/>
      <c r="K249" s="10"/>
      <c r="L249" s="21"/>
    </row>
    <row r="250" spans="1:12" ht="12.75" customHeight="1" x14ac:dyDescent="0.2">
      <c r="A250" s="9" t="s">
        <v>8</v>
      </c>
      <c r="B250" s="20"/>
      <c r="C250" s="16"/>
      <c r="D250" s="16"/>
      <c r="E250" s="16"/>
      <c r="F250" s="69" t="s">
        <v>43</v>
      </c>
      <c r="G250" s="10"/>
      <c r="H250" s="10"/>
      <c r="I250" s="10"/>
      <c r="J250" s="10"/>
      <c r="K250" s="10"/>
      <c r="L250" s="21"/>
    </row>
    <row r="251" spans="1:12" ht="12.75" customHeight="1" thickBot="1" x14ac:dyDescent="0.25">
      <c r="A251" s="9" t="s">
        <v>9</v>
      </c>
      <c r="B251" s="22"/>
      <c r="C251" s="18"/>
      <c r="D251" s="18"/>
      <c r="E251" s="18"/>
      <c r="F251" s="70" t="s">
        <v>278</v>
      </c>
      <c r="G251" s="11"/>
      <c r="H251" s="11"/>
      <c r="I251" s="11"/>
      <c r="J251" s="11"/>
      <c r="K251" s="11"/>
      <c r="L251" s="23"/>
    </row>
    <row r="252" spans="1:12" ht="13.5" customHeight="1" thickBot="1" x14ac:dyDescent="0.25">
      <c r="A252" s="9" t="s">
        <v>7</v>
      </c>
      <c r="B252" s="65">
        <f>1+MAX($B$13:B251)</f>
        <v>60</v>
      </c>
      <c r="C252" s="66" t="s">
        <v>80</v>
      </c>
      <c r="D252" s="66"/>
      <c r="E252" s="66" t="s">
        <v>39</v>
      </c>
      <c r="F252" s="67" t="s">
        <v>128</v>
      </c>
      <c r="G252" s="66" t="s">
        <v>40</v>
      </c>
      <c r="H252" s="71">
        <v>2</v>
      </c>
      <c r="I252" s="71"/>
      <c r="J252" s="71"/>
      <c r="K252" s="72"/>
      <c r="L252" s="73">
        <f>ROUND((ROUND(H252,3))*(ROUND(K252,2)),2)</f>
        <v>0</v>
      </c>
    </row>
    <row r="253" spans="1:12" ht="12.75" customHeight="1" x14ac:dyDescent="0.2">
      <c r="A253" s="9" t="s">
        <v>6</v>
      </c>
      <c r="B253" s="20"/>
      <c r="C253" s="16"/>
      <c r="D253" s="16"/>
      <c r="E253" s="16"/>
      <c r="F253" s="68"/>
      <c r="G253" s="10"/>
      <c r="H253" s="10"/>
      <c r="I253" s="10"/>
      <c r="J253" s="10"/>
      <c r="K253" s="10"/>
      <c r="L253" s="21"/>
    </row>
    <row r="254" spans="1:12" ht="12.75" customHeight="1" x14ac:dyDescent="0.2">
      <c r="A254" s="9" t="s">
        <v>8</v>
      </c>
      <c r="B254" s="20"/>
      <c r="C254" s="16"/>
      <c r="D254" s="16"/>
      <c r="E254" s="16"/>
      <c r="F254" s="69" t="s">
        <v>43</v>
      </c>
      <c r="G254" s="10"/>
      <c r="H254" s="10"/>
      <c r="I254" s="10"/>
      <c r="J254" s="10"/>
      <c r="K254" s="10"/>
      <c r="L254" s="21"/>
    </row>
    <row r="255" spans="1:12" ht="12.75" customHeight="1" thickBot="1" x14ac:dyDescent="0.25">
      <c r="A255" s="9" t="s">
        <v>9</v>
      </c>
      <c r="B255" s="22"/>
      <c r="C255" s="18"/>
      <c r="D255" s="18"/>
      <c r="E255" s="18"/>
      <c r="F255" s="70" t="s">
        <v>278</v>
      </c>
      <c r="G255" s="11"/>
      <c r="H255" s="11"/>
      <c r="I255" s="11"/>
      <c r="J255" s="11"/>
      <c r="K255" s="11"/>
      <c r="L255" s="23"/>
    </row>
    <row r="256" spans="1:12" ht="13.5" customHeight="1" thickBot="1" x14ac:dyDescent="0.25">
      <c r="A256" s="9" t="s">
        <v>7</v>
      </c>
      <c r="B256" s="65">
        <f>1+MAX($B$13:B255)</f>
        <v>61</v>
      </c>
      <c r="C256" s="66" t="s">
        <v>81</v>
      </c>
      <c r="D256" s="66"/>
      <c r="E256" s="66" t="s">
        <v>39</v>
      </c>
      <c r="F256" s="67" t="s">
        <v>129</v>
      </c>
      <c r="G256" s="66" t="s">
        <v>40</v>
      </c>
      <c r="H256" s="71">
        <v>2</v>
      </c>
      <c r="I256" s="71"/>
      <c r="J256" s="71"/>
      <c r="K256" s="72"/>
      <c r="L256" s="73">
        <f>ROUND((ROUND(H256,3))*(ROUND(K256,2)),2)</f>
        <v>0</v>
      </c>
    </row>
    <row r="257" spans="1:12" ht="12.75" customHeight="1" x14ac:dyDescent="0.2">
      <c r="A257" s="9" t="s">
        <v>6</v>
      </c>
      <c r="B257" s="20"/>
      <c r="C257" s="16"/>
      <c r="D257" s="16"/>
      <c r="E257" s="16"/>
      <c r="F257" s="68"/>
      <c r="G257" s="10"/>
      <c r="H257" s="10"/>
      <c r="I257" s="10"/>
      <c r="J257" s="10"/>
      <c r="K257" s="10"/>
      <c r="L257" s="21"/>
    </row>
    <row r="258" spans="1:12" ht="12.75" customHeight="1" x14ac:dyDescent="0.2">
      <c r="A258" s="9" t="s">
        <v>8</v>
      </c>
      <c r="B258" s="20"/>
      <c r="C258" s="16"/>
      <c r="D258" s="16"/>
      <c r="E258" s="16"/>
      <c r="F258" s="69" t="s">
        <v>43</v>
      </c>
      <c r="G258" s="10"/>
      <c r="H258" s="10"/>
      <c r="I258" s="10"/>
      <c r="J258" s="10"/>
      <c r="K258" s="10"/>
      <c r="L258" s="21"/>
    </row>
    <row r="259" spans="1:12" ht="12.75" customHeight="1" thickBot="1" x14ac:dyDescent="0.25">
      <c r="A259" s="9" t="s">
        <v>9</v>
      </c>
      <c r="B259" s="22"/>
      <c r="C259" s="18"/>
      <c r="D259" s="18"/>
      <c r="E259" s="18"/>
      <c r="F259" s="70" t="s">
        <v>278</v>
      </c>
      <c r="G259" s="11"/>
      <c r="H259" s="11"/>
      <c r="I259" s="11"/>
      <c r="J259" s="11"/>
      <c r="K259" s="11"/>
      <c r="L259" s="23"/>
    </row>
    <row r="260" spans="1:12" ht="13.5" customHeight="1" thickBot="1" x14ac:dyDescent="0.25">
      <c r="A260" s="9" t="s">
        <v>7</v>
      </c>
      <c r="B260" s="65">
        <f>1+MAX($B$13:B259)</f>
        <v>62</v>
      </c>
      <c r="C260" s="66" t="s">
        <v>246</v>
      </c>
      <c r="D260" s="66"/>
      <c r="E260" s="66" t="s">
        <v>39</v>
      </c>
      <c r="F260" s="67" t="s">
        <v>247</v>
      </c>
      <c r="G260" s="66" t="s">
        <v>40</v>
      </c>
      <c r="H260" s="71">
        <v>2</v>
      </c>
      <c r="I260" s="71"/>
      <c r="J260" s="71"/>
      <c r="K260" s="72"/>
      <c r="L260" s="73">
        <f>ROUND((ROUND(H260,3))*(ROUND(K260,2)),2)</f>
        <v>0</v>
      </c>
    </row>
    <row r="261" spans="1:12" ht="12.75" customHeight="1" x14ac:dyDescent="0.2">
      <c r="A261" s="9" t="s">
        <v>6</v>
      </c>
      <c r="B261" s="20"/>
      <c r="C261" s="16"/>
      <c r="D261" s="16"/>
      <c r="E261" s="16"/>
      <c r="F261" s="68"/>
      <c r="G261" s="10"/>
      <c r="H261" s="10"/>
      <c r="I261" s="10"/>
      <c r="J261" s="10"/>
      <c r="K261" s="10"/>
      <c r="L261" s="21"/>
    </row>
    <row r="262" spans="1:12" ht="12.75" customHeight="1" x14ac:dyDescent="0.2">
      <c r="A262" s="9" t="s">
        <v>8</v>
      </c>
      <c r="B262" s="20"/>
      <c r="C262" s="16"/>
      <c r="D262" s="16"/>
      <c r="E262" s="16"/>
      <c r="F262" s="69" t="s">
        <v>43</v>
      </c>
      <c r="G262" s="10"/>
      <c r="H262" s="10"/>
      <c r="I262" s="10"/>
      <c r="J262" s="10"/>
      <c r="K262" s="10"/>
      <c r="L262" s="21"/>
    </row>
    <row r="263" spans="1:12" ht="12.75" customHeight="1" thickBot="1" x14ac:dyDescent="0.25">
      <c r="A263" s="9" t="s">
        <v>9</v>
      </c>
      <c r="B263" s="22"/>
      <c r="C263" s="18"/>
      <c r="D263" s="18"/>
      <c r="E263" s="18"/>
      <c r="F263" s="70" t="s">
        <v>278</v>
      </c>
      <c r="G263" s="11"/>
      <c r="H263" s="11"/>
      <c r="I263" s="11"/>
      <c r="J263" s="11"/>
      <c r="K263" s="11"/>
      <c r="L263" s="23"/>
    </row>
    <row r="264" spans="1:12" ht="13.5" customHeight="1" thickBot="1" x14ac:dyDescent="0.25">
      <c r="A264" s="9" t="s">
        <v>7</v>
      </c>
      <c r="B264" s="65">
        <f>1+MAX($B$13:B263)</f>
        <v>63</v>
      </c>
      <c r="C264" s="66" t="s">
        <v>82</v>
      </c>
      <c r="D264" s="66"/>
      <c r="E264" s="66" t="s">
        <v>39</v>
      </c>
      <c r="F264" s="67" t="s">
        <v>130</v>
      </c>
      <c r="G264" s="66" t="s">
        <v>40</v>
      </c>
      <c r="H264" s="71">
        <v>2</v>
      </c>
      <c r="I264" s="71"/>
      <c r="J264" s="71"/>
      <c r="K264" s="72"/>
      <c r="L264" s="73">
        <f>ROUND((ROUND(H264,3))*(ROUND(K264,2)),2)</f>
        <v>0</v>
      </c>
    </row>
    <row r="265" spans="1:12" ht="12.75" customHeight="1" x14ac:dyDescent="0.2">
      <c r="A265" s="9" t="s">
        <v>6</v>
      </c>
      <c r="B265" s="20"/>
      <c r="C265" s="16"/>
      <c r="D265" s="16"/>
      <c r="E265" s="16"/>
      <c r="F265" s="68"/>
      <c r="G265" s="10"/>
      <c r="H265" s="10"/>
      <c r="I265" s="10"/>
      <c r="J265" s="10"/>
      <c r="K265" s="10"/>
      <c r="L265" s="21"/>
    </row>
    <row r="266" spans="1:12" ht="12.75" customHeight="1" x14ac:dyDescent="0.2">
      <c r="A266" s="9" t="s">
        <v>8</v>
      </c>
      <c r="B266" s="20"/>
      <c r="C266" s="16"/>
      <c r="D266" s="16"/>
      <c r="E266" s="16"/>
      <c r="F266" s="69" t="s">
        <v>43</v>
      </c>
      <c r="G266" s="10"/>
      <c r="H266" s="10"/>
      <c r="I266" s="10"/>
      <c r="J266" s="10"/>
      <c r="K266" s="10"/>
      <c r="L266" s="21"/>
    </row>
    <row r="267" spans="1:12" ht="12.75" customHeight="1" thickBot="1" x14ac:dyDescent="0.25">
      <c r="A267" s="9" t="s">
        <v>9</v>
      </c>
      <c r="B267" s="22"/>
      <c r="C267" s="18"/>
      <c r="D267" s="18"/>
      <c r="E267" s="18"/>
      <c r="F267" s="70" t="s">
        <v>278</v>
      </c>
      <c r="G267" s="11"/>
      <c r="H267" s="11"/>
      <c r="I267" s="11"/>
      <c r="J267" s="11"/>
      <c r="K267" s="11"/>
      <c r="L267" s="23"/>
    </row>
    <row r="268" spans="1:12" ht="13.5" customHeight="1" thickBot="1" x14ac:dyDescent="0.25">
      <c r="A268" s="9" t="s">
        <v>7</v>
      </c>
      <c r="B268" s="65">
        <f>1+MAX($B$13:B267)</f>
        <v>64</v>
      </c>
      <c r="C268" s="66" t="s">
        <v>83</v>
      </c>
      <c r="D268" s="66"/>
      <c r="E268" s="66" t="s">
        <v>39</v>
      </c>
      <c r="F268" s="67" t="s">
        <v>131</v>
      </c>
      <c r="G268" s="66" t="s">
        <v>40</v>
      </c>
      <c r="H268" s="71">
        <v>2</v>
      </c>
      <c r="I268" s="71"/>
      <c r="J268" s="71"/>
      <c r="K268" s="72"/>
      <c r="L268" s="73">
        <f>ROUND((ROUND(H268,3))*(ROUND(K268,2)),2)</f>
        <v>0</v>
      </c>
    </row>
    <row r="269" spans="1:12" ht="12.75" customHeight="1" x14ac:dyDescent="0.2">
      <c r="A269" s="9" t="s">
        <v>6</v>
      </c>
      <c r="B269" s="20"/>
      <c r="C269" s="16"/>
      <c r="D269" s="16"/>
      <c r="E269" s="16"/>
      <c r="F269" s="68"/>
      <c r="G269" s="10"/>
      <c r="H269" s="10"/>
      <c r="I269" s="10"/>
      <c r="J269" s="10"/>
      <c r="K269" s="10"/>
      <c r="L269" s="21"/>
    </row>
    <row r="270" spans="1:12" ht="12.75" customHeight="1" x14ac:dyDescent="0.2">
      <c r="A270" s="9" t="s">
        <v>8</v>
      </c>
      <c r="B270" s="20"/>
      <c r="C270" s="16"/>
      <c r="D270" s="16"/>
      <c r="E270" s="16"/>
      <c r="F270" s="69" t="s">
        <v>43</v>
      </c>
      <c r="G270" s="10"/>
      <c r="H270" s="10"/>
      <c r="I270" s="10"/>
      <c r="J270" s="10"/>
      <c r="K270" s="10"/>
      <c r="L270" s="21"/>
    </row>
    <row r="271" spans="1:12" ht="12.75" customHeight="1" thickBot="1" x14ac:dyDescent="0.25">
      <c r="A271" s="9" t="s">
        <v>9</v>
      </c>
      <c r="B271" s="22"/>
      <c r="C271" s="18"/>
      <c r="D271" s="18"/>
      <c r="E271" s="18"/>
      <c r="F271" s="70" t="s">
        <v>278</v>
      </c>
      <c r="G271" s="11"/>
      <c r="H271" s="11"/>
      <c r="I271" s="11"/>
      <c r="J271" s="11"/>
      <c r="K271" s="11"/>
      <c r="L271" s="23"/>
    </row>
    <row r="272" spans="1:12" ht="13.5" customHeight="1" thickBot="1" x14ac:dyDescent="0.25">
      <c r="A272" s="9" t="s">
        <v>7</v>
      </c>
      <c r="B272" s="65">
        <f>1+MAX($B$13:B271)</f>
        <v>65</v>
      </c>
      <c r="C272" s="66" t="s">
        <v>84</v>
      </c>
      <c r="D272" s="66"/>
      <c r="E272" s="66" t="s">
        <v>39</v>
      </c>
      <c r="F272" s="67" t="s">
        <v>132</v>
      </c>
      <c r="G272" s="66" t="s">
        <v>40</v>
      </c>
      <c r="H272" s="71">
        <v>20</v>
      </c>
      <c r="I272" s="71"/>
      <c r="J272" s="71"/>
      <c r="K272" s="72"/>
      <c r="L272" s="73">
        <f>ROUND((ROUND(H272,3))*(ROUND(K272,2)),2)</f>
        <v>0</v>
      </c>
    </row>
    <row r="273" spans="1:12" ht="12.75" customHeight="1" x14ac:dyDescent="0.2">
      <c r="A273" s="9" t="s">
        <v>6</v>
      </c>
      <c r="B273" s="20"/>
      <c r="C273" s="16"/>
      <c r="D273" s="16"/>
      <c r="E273" s="16"/>
      <c r="F273" s="68"/>
      <c r="G273" s="10"/>
      <c r="H273" s="10"/>
      <c r="I273" s="10"/>
      <c r="J273" s="10"/>
      <c r="K273" s="10"/>
      <c r="L273" s="21"/>
    </row>
    <row r="274" spans="1:12" ht="12.75" customHeight="1" x14ac:dyDescent="0.2">
      <c r="A274" s="9" t="s">
        <v>8</v>
      </c>
      <c r="B274" s="20"/>
      <c r="C274" s="16"/>
      <c r="D274" s="16"/>
      <c r="E274" s="16"/>
      <c r="F274" s="69" t="s">
        <v>43</v>
      </c>
      <c r="G274" s="10"/>
      <c r="H274" s="10"/>
      <c r="I274" s="10"/>
      <c r="J274" s="10"/>
      <c r="K274" s="10"/>
      <c r="L274" s="21"/>
    </row>
    <row r="275" spans="1:12" ht="12.75" customHeight="1" thickBot="1" x14ac:dyDescent="0.25">
      <c r="A275" s="9" t="s">
        <v>9</v>
      </c>
      <c r="B275" s="22"/>
      <c r="C275" s="18"/>
      <c r="D275" s="18"/>
      <c r="E275" s="18"/>
      <c r="F275" s="70" t="s">
        <v>278</v>
      </c>
      <c r="G275" s="11"/>
      <c r="H275" s="11"/>
      <c r="I275" s="11"/>
      <c r="J275" s="11"/>
      <c r="K275" s="11"/>
      <c r="L275" s="23"/>
    </row>
    <row r="276" spans="1:12" ht="13.5" customHeight="1" thickBot="1" x14ac:dyDescent="0.25">
      <c r="A276" s="9" t="s">
        <v>7</v>
      </c>
      <c r="B276" s="65">
        <f>1+MAX($B$13:B275)</f>
        <v>66</v>
      </c>
      <c r="C276" s="66" t="s">
        <v>85</v>
      </c>
      <c r="D276" s="66"/>
      <c r="E276" s="66" t="s">
        <v>39</v>
      </c>
      <c r="F276" s="67" t="s">
        <v>133</v>
      </c>
      <c r="G276" s="66" t="s">
        <v>40</v>
      </c>
      <c r="H276" s="71">
        <v>20</v>
      </c>
      <c r="I276" s="71"/>
      <c r="J276" s="71"/>
      <c r="K276" s="72"/>
      <c r="L276" s="73">
        <f>ROUND((ROUND(H276,3))*(ROUND(K276,2)),2)</f>
        <v>0</v>
      </c>
    </row>
    <row r="277" spans="1:12" ht="12.75" customHeight="1" x14ac:dyDescent="0.2">
      <c r="A277" s="9" t="s">
        <v>6</v>
      </c>
      <c r="B277" s="20"/>
      <c r="C277" s="16"/>
      <c r="D277" s="16"/>
      <c r="E277" s="16"/>
      <c r="F277" s="68"/>
      <c r="G277" s="10"/>
      <c r="H277" s="10"/>
      <c r="I277" s="10"/>
      <c r="J277" s="10"/>
      <c r="K277" s="10"/>
      <c r="L277" s="21"/>
    </row>
    <row r="278" spans="1:12" ht="12.75" customHeight="1" x14ac:dyDescent="0.2">
      <c r="A278" s="9" t="s">
        <v>8</v>
      </c>
      <c r="B278" s="20"/>
      <c r="C278" s="16"/>
      <c r="D278" s="16"/>
      <c r="E278" s="16"/>
      <c r="F278" s="69" t="s">
        <v>43</v>
      </c>
      <c r="G278" s="10"/>
      <c r="H278" s="10"/>
      <c r="I278" s="10"/>
      <c r="J278" s="10"/>
      <c r="K278" s="10"/>
      <c r="L278" s="21"/>
    </row>
    <row r="279" spans="1:12" ht="12.75" customHeight="1" thickBot="1" x14ac:dyDescent="0.25">
      <c r="A279" s="9" t="s">
        <v>9</v>
      </c>
      <c r="B279" s="22"/>
      <c r="C279" s="18"/>
      <c r="D279" s="18"/>
      <c r="E279" s="18"/>
      <c r="F279" s="70" t="s">
        <v>278</v>
      </c>
      <c r="G279" s="11"/>
      <c r="H279" s="11"/>
      <c r="I279" s="11"/>
      <c r="J279" s="11"/>
      <c r="K279" s="11"/>
      <c r="L279" s="23"/>
    </row>
    <row r="280" spans="1:12" ht="13.5" customHeight="1" thickBot="1" x14ac:dyDescent="0.25">
      <c r="A280" s="9" t="s">
        <v>7</v>
      </c>
      <c r="B280" s="65">
        <f>1+MAX($B$13:B279)</f>
        <v>67</v>
      </c>
      <c r="C280" s="66" t="s">
        <v>86</v>
      </c>
      <c r="D280" s="66"/>
      <c r="E280" s="66" t="s">
        <v>39</v>
      </c>
      <c r="F280" s="67" t="s">
        <v>134</v>
      </c>
      <c r="G280" s="66" t="s">
        <v>40</v>
      </c>
      <c r="H280" s="71">
        <v>1</v>
      </c>
      <c r="I280" s="71"/>
      <c r="J280" s="71"/>
      <c r="K280" s="72"/>
      <c r="L280" s="73">
        <f>ROUND((ROUND(H280,3))*(ROUND(K280,2)),2)</f>
        <v>0</v>
      </c>
    </row>
    <row r="281" spans="1:12" ht="12.75" customHeight="1" x14ac:dyDescent="0.2">
      <c r="A281" s="9" t="s">
        <v>6</v>
      </c>
      <c r="B281" s="20"/>
      <c r="C281" s="16"/>
      <c r="D281" s="16"/>
      <c r="E281" s="16"/>
      <c r="F281" s="68"/>
      <c r="G281" s="10"/>
      <c r="H281" s="10"/>
      <c r="I281" s="10"/>
      <c r="J281" s="10"/>
      <c r="K281" s="10"/>
      <c r="L281" s="21"/>
    </row>
    <row r="282" spans="1:12" ht="12.75" customHeight="1" x14ac:dyDescent="0.2">
      <c r="A282" s="9" t="s">
        <v>8</v>
      </c>
      <c r="B282" s="20"/>
      <c r="C282" s="16"/>
      <c r="D282" s="16"/>
      <c r="E282" s="16"/>
      <c r="F282" s="69" t="s">
        <v>43</v>
      </c>
      <c r="G282" s="10"/>
      <c r="H282" s="10"/>
      <c r="I282" s="10"/>
      <c r="J282" s="10"/>
      <c r="K282" s="10"/>
      <c r="L282" s="21"/>
    </row>
    <row r="283" spans="1:12" ht="12.75" customHeight="1" thickBot="1" x14ac:dyDescent="0.25">
      <c r="A283" s="9" t="s">
        <v>9</v>
      </c>
      <c r="B283" s="22"/>
      <c r="C283" s="18"/>
      <c r="D283" s="18"/>
      <c r="E283" s="18"/>
      <c r="F283" s="70" t="s">
        <v>278</v>
      </c>
      <c r="G283" s="11"/>
      <c r="H283" s="11"/>
      <c r="I283" s="11"/>
      <c r="J283" s="11"/>
      <c r="K283" s="11"/>
      <c r="L283" s="23"/>
    </row>
    <row r="284" spans="1:12" ht="13.5" customHeight="1" thickBot="1" x14ac:dyDescent="0.25">
      <c r="A284" s="9" t="s">
        <v>7</v>
      </c>
      <c r="B284" s="65">
        <f>1+MAX($B$13:B283)</f>
        <v>68</v>
      </c>
      <c r="C284" s="66" t="s">
        <v>87</v>
      </c>
      <c r="D284" s="66"/>
      <c r="E284" s="66" t="s">
        <v>39</v>
      </c>
      <c r="F284" s="67" t="s">
        <v>135</v>
      </c>
      <c r="G284" s="66" t="s">
        <v>40</v>
      </c>
      <c r="H284" s="71">
        <v>1</v>
      </c>
      <c r="I284" s="71"/>
      <c r="J284" s="71"/>
      <c r="K284" s="72"/>
      <c r="L284" s="73">
        <f>ROUND((ROUND(H284,3))*(ROUND(K284,2)),2)</f>
        <v>0</v>
      </c>
    </row>
    <row r="285" spans="1:12" ht="12.75" customHeight="1" x14ac:dyDescent="0.2">
      <c r="A285" s="9" t="s">
        <v>6</v>
      </c>
      <c r="B285" s="20"/>
      <c r="C285" s="16"/>
      <c r="D285" s="16"/>
      <c r="E285" s="16"/>
      <c r="F285" s="68"/>
      <c r="G285" s="10"/>
      <c r="H285" s="10"/>
      <c r="I285" s="10"/>
      <c r="J285" s="10"/>
      <c r="K285" s="10"/>
      <c r="L285" s="21"/>
    </row>
    <row r="286" spans="1:12" ht="12.75" customHeight="1" x14ac:dyDescent="0.2">
      <c r="A286" s="9" t="s">
        <v>8</v>
      </c>
      <c r="B286" s="20"/>
      <c r="C286" s="16"/>
      <c r="D286" s="16"/>
      <c r="E286" s="16"/>
      <c r="F286" s="69" t="s">
        <v>43</v>
      </c>
      <c r="G286" s="10"/>
      <c r="H286" s="10"/>
      <c r="I286" s="10"/>
      <c r="J286" s="10"/>
      <c r="K286" s="10"/>
      <c r="L286" s="21"/>
    </row>
    <row r="287" spans="1:12" ht="12.75" customHeight="1" thickBot="1" x14ac:dyDescent="0.25">
      <c r="A287" s="9" t="s">
        <v>9</v>
      </c>
      <c r="B287" s="22"/>
      <c r="C287" s="18"/>
      <c r="D287" s="18"/>
      <c r="E287" s="18"/>
      <c r="F287" s="70" t="s">
        <v>278</v>
      </c>
      <c r="G287" s="11"/>
      <c r="H287" s="11"/>
      <c r="I287" s="11"/>
      <c r="J287" s="11"/>
      <c r="K287" s="11"/>
      <c r="L287" s="23"/>
    </row>
    <row r="288" spans="1:12" ht="13.5" customHeight="1" thickBot="1" x14ac:dyDescent="0.25">
      <c r="A288" s="9" t="s">
        <v>7</v>
      </c>
      <c r="B288" s="65">
        <f>1+MAX($B$13:B287)</f>
        <v>69</v>
      </c>
      <c r="C288" s="66" t="s">
        <v>248</v>
      </c>
      <c r="D288" s="66"/>
      <c r="E288" s="66" t="s">
        <v>39</v>
      </c>
      <c r="F288" s="67" t="s">
        <v>249</v>
      </c>
      <c r="G288" s="66" t="s">
        <v>40</v>
      </c>
      <c r="H288" s="71">
        <v>1</v>
      </c>
      <c r="I288" s="71"/>
      <c r="J288" s="71"/>
      <c r="K288" s="72"/>
      <c r="L288" s="73">
        <f>ROUND((ROUND(H288,3))*(ROUND(K288,2)),2)</f>
        <v>0</v>
      </c>
    </row>
    <row r="289" spans="1:12" ht="12.75" customHeight="1" x14ac:dyDescent="0.2">
      <c r="A289" s="9" t="s">
        <v>6</v>
      </c>
      <c r="B289" s="20"/>
      <c r="C289" s="16"/>
      <c r="D289" s="16"/>
      <c r="E289" s="16"/>
      <c r="F289" s="68"/>
      <c r="G289" s="10"/>
      <c r="H289" s="10"/>
      <c r="I289" s="10"/>
      <c r="J289" s="10"/>
      <c r="K289" s="10"/>
      <c r="L289" s="21"/>
    </row>
    <row r="290" spans="1:12" ht="12.75" customHeight="1" x14ac:dyDescent="0.2">
      <c r="A290" s="9" t="s">
        <v>8</v>
      </c>
      <c r="B290" s="20"/>
      <c r="C290" s="16"/>
      <c r="D290" s="16"/>
      <c r="E290" s="16"/>
      <c r="F290" s="69" t="s">
        <v>43</v>
      </c>
      <c r="G290" s="10"/>
      <c r="H290" s="10"/>
      <c r="I290" s="10"/>
      <c r="J290" s="10"/>
      <c r="K290" s="10"/>
      <c r="L290" s="21"/>
    </row>
    <row r="291" spans="1:12" ht="12.75" customHeight="1" thickBot="1" x14ac:dyDescent="0.25">
      <c r="A291" s="9" t="s">
        <v>9</v>
      </c>
      <c r="B291" s="22"/>
      <c r="C291" s="18"/>
      <c r="D291" s="18"/>
      <c r="E291" s="18"/>
      <c r="F291" s="70" t="s">
        <v>278</v>
      </c>
      <c r="G291" s="11"/>
      <c r="H291" s="11"/>
      <c r="I291" s="11"/>
      <c r="J291" s="11"/>
      <c r="K291" s="11"/>
      <c r="L291" s="23"/>
    </row>
    <row r="292" spans="1:12" ht="13.5" customHeight="1" thickBot="1" x14ac:dyDescent="0.25">
      <c r="A292" s="9" t="s">
        <v>7</v>
      </c>
      <c r="B292" s="65">
        <f>1+MAX($B$13:B291)</f>
        <v>70</v>
      </c>
      <c r="C292" s="66" t="s">
        <v>250</v>
      </c>
      <c r="D292" s="66"/>
      <c r="E292" s="66" t="s">
        <v>39</v>
      </c>
      <c r="F292" s="67" t="s">
        <v>251</v>
      </c>
      <c r="G292" s="66" t="s">
        <v>40</v>
      </c>
      <c r="H292" s="71">
        <v>1</v>
      </c>
      <c r="I292" s="71"/>
      <c r="J292" s="71"/>
      <c r="K292" s="72"/>
      <c r="L292" s="73">
        <f>ROUND((ROUND(H292,3))*(ROUND(K292,2)),2)</f>
        <v>0</v>
      </c>
    </row>
    <row r="293" spans="1:12" ht="12.75" customHeight="1" x14ac:dyDescent="0.2">
      <c r="A293" s="9" t="s">
        <v>6</v>
      </c>
      <c r="B293" s="20"/>
      <c r="C293" s="16"/>
      <c r="D293" s="16"/>
      <c r="E293" s="16"/>
      <c r="F293" s="68"/>
      <c r="G293" s="10"/>
      <c r="H293" s="10"/>
      <c r="I293" s="10"/>
      <c r="J293" s="10"/>
      <c r="K293" s="10"/>
      <c r="L293" s="21"/>
    </row>
    <row r="294" spans="1:12" ht="12.75" customHeight="1" x14ac:dyDescent="0.2">
      <c r="A294" s="9" t="s">
        <v>8</v>
      </c>
      <c r="B294" s="20"/>
      <c r="C294" s="16"/>
      <c r="D294" s="16"/>
      <c r="E294" s="16"/>
      <c r="F294" s="69" t="s">
        <v>43</v>
      </c>
      <c r="G294" s="10"/>
      <c r="H294" s="10"/>
      <c r="I294" s="10"/>
      <c r="J294" s="10"/>
      <c r="K294" s="10"/>
      <c r="L294" s="21"/>
    </row>
    <row r="295" spans="1:12" ht="12.75" customHeight="1" thickBot="1" x14ac:dyDescent="0.25">
      <c r="A295" s="9" t="s">
        <v>9</v>
      </c>
      <c r="B295" s="22"/>
      <c r="C295" s="18"/>
      <c r="D295" s="18"/>
      <c r="E295" s="18"/>
      <c r="F295" s="70" t="s">
        <v>278</v>
      </c>
      <c r="G295" s="11"/>
      <c r="H295" s="11"/>
      <c r="I295" s="11"/>
      <c r="J295" s="11"/>
      <c r="K295" s="11"/>
      <c r="L295" s="23"/>
    </row>
    <row r="296" spans="1:12" ht="13.5" customHeight="1" thickBot="1" x14ac:dyDescent="0.25">
      <c r="A296" s="9" t="s">
        <v>7</v>
      </c>
      <c r="B296" s="65">
        <f>1+MAX($B$13:B295)</f>
        <v>71</v>
      </c>
      <c r="C296" s="66" t="s">
        <v>88</v>
      </c>
      <c r="D296" s="66"/>
      <c r="E296" s="66" t="s">
        <v>39</v>
      </c>
      <c r="F296" s="67" t="s">
        <v>136</v>
      </c>
      <c r="G296" s="66" t="s">
        <v>40</v>
      </c>
      <c r="H296" s="71">
        <v>1</v>
      </c>
      <c r="I296" s="71"/>
      <c r="J296" s="71"/>
      <c r="K296" s="72"/>
      <c r="L296" s="73">
        <f>ROUND((ROUND(H296,3))*(ROUND(K296,2)),2)</f>
        <v>0</v>
      </c>
    </row>
    <row r="297" spans="1:12" ht="12.75" customHeight="1" x14ac:dyDescent="0.2">
      <c r="A297" s="9" t="s">
        <v>6</v>
      </c>
      <c r="B297" s="20"/>
      <c r="C297" s="16"/>
      <c r="D297" s="16"/>
      <c r="E297" s="16"/>
      <c r="F297" s="68"/>
      <c r="G297" s="10"/>
      <c r="H297" s="10"/>
      <c r="I297" s="10"/>
      <c r="J297" s="10"/>
      <c r="K297" s="10"/>
      <c r="L297" s="21"/>
    </row>
    <row r="298" spans="1:12" ht="12.75" customHeight="1" x14ac:dyDescent="0.2">
      <c r="A298" s="9" t="s">
        <v>8</v>
      </c>
      <c r="B298" s="20"/>
      <c r="C298" s="16"/>
      <c r="D298" s="16"/>
      <c r="E298" s="16"/>
      <c r="F298" s="69" t="s">
        <v>43</v>
      </c>
      <c r="G298" s="10"/>
      <c r="H298" s="10"/>
      <c r="I298" s="10"/>
      <c r="J298" s="10"/>
      <c r="K298" s="10"/>
      <c r="L298" s="21"/>
    </row>
    <row r="299" spans="1:12" ht="12.75" customHeight="1" thickBot="1" x14ac:dyDescent="0.25">
      <c r="A299" s="9" t="s">
        <v>9</v>
      </c>
      <c r="B299" s="22"/>
      <c r="C299" s="18"/>
      <c r="D299" s="18"/>
      <c r="E299" s="18"/>
      <c r="F299" s="70" t="s">
        <v>278</v>
      </c>
      <c r="G299" s="11"/>
      <c r="H299" s="11"/>
      <c r="I299" s="11"/>
      <c r="J299" s="11"/>
      <c r="K299" s="11"/>
      <c r="L299" s="23"/>
    </row>
    <row r="300" spans="1:12" ht="13.5" customHeight="1" thickBot="1" x14ac:dyDescent="0.25">
      <c r="A300" s="9" t="s">
        <v>7</v>
      </c>
      <c r="B300" s="65">
        <f>1+MAX($B$13:B299)</f>
        <v>72</v>
      </c>
      <c r="C300" s="66" t="s">
        <v>89</v>
      </c>
      <c r="D300" s="66"/>
      <c r="E300" s="66" t="s">
        <v>39</v>
      </c>
      <c r="F300" s="67" t="s">
        <v>137</v>
      </c>
      <c r="G300" s="66" t="s">
        <v>40</v>
      </c>
      <c r="H300" s="71">
        <v>1</v>
      </c>
      <c r="I300" s="71"/>
      <c r="J300" s="71"/>
      <c r="K300" s="72"/>
      <c r="L300" s="73">
        <f>ROUND((ROUND(H300,3))*(ROUND(K300,2)),2)</f>
        <v>0</v>
      </c>
    </row>
    <row r="301" spans="1:12" ht="12.75" customHeight="1" x14ac:dyDescent="0.2">
      <c r="A301" s="9" t="s">
        <v>6</v>
      </c>
      <c r="B301" s="20"/>
      <c r="C301" s="16"/>
      <c r="D301" s="16"/>
      <c r="E301" s="16"/>
      <c r="F301" s="68"/>
      <c r="G301" s="10"/>
      <c r="H301" s="10"/>
      <c r="I301" s="10"/>
      <c r="J301" s="10"/>
      <c r="K301" s="10"/>
      <c r="L301" s="21"/>
    </row>
    <row r="302" spans="1:12" ht="12.75" customHeight="1" x14ac:dyDescent="0.2">
      <c r="A302" s="9" t="s">
        <v>8</v>
      </c>
      <c r="B302" s="20"/>
      <c r="C302" s="16"/>
      <c r="D302" s="16"/>
      <c r="E302" s="16"/>
      <c r="F302" s="69" t="s">
        <v>43</v>
      </c>
      <c r="G302" s="10"/>
      <c r="H302" s="10"/>
      <c r="I302" s="10"/>
      <c r="J302" s="10"/>
      <c r="K302" s="10"/>
      <c r="L302" s="21"/>
    </row>
    <row r="303" spans="1:12" ht="12.75" customHeight="1" thickBot="1" x14ac:dyDescent="0.25">
      <c r="A303" s="9" t="s">
        <v>9</v>
      </c>
      <c r="B303" s="22"/>
      <c r="C303" s="18"/>
      <c r="D303" s="18"/>
      <c r="E303" s="18"/>
      <c r="F303" s="70" t="s">
        <v>278</v>
      </c>
      <c r="G303" s="11"/>
      <c r="H303" s="11"/>
      <c r="I303" s="11"/>
      <c r="J303" s="11"/>
      <c r="K303" s="11"/>
      <c r="L303" s="23"/>
    </row>
    <row r="304" spans="1:12" ht="13.5" customHeight="1" thickBot="1" x14ac:dyDescent="0.25">
      <c r="A304" s="9" t="s">
        <v>7</v>
      </c>
      <c r="B304" s="65">
        <f>1+MAX($B$13:B303)</f>
        <v>73</v>
      </c>
      <c r="C304" s="66" t="s">
        <v>252</v>
      </c>
      <c r="D304" s="66"/>
      <c r="E304" s="66" t="s">
        <v>39</v>
      </c>
      <c r="F304" s="67" t="s">
        <v>253</v>
      </c>
      <c r="G304" s="66" t="s">
        <v>41</v>
      </c>
      <c r="H304" s="71">
        <v>2</v>
      </c>
      <c r="I304" s="71"/>
      <c r="J304" s="71"/>
      <c r="K304" s="72"/>
      <c r="L304" s="73">
        <f>ROUND((ROUND(H304,3))*(ROUND(K304,2)),2)</f>
        <v>0</v>
      </c>
    </row>
    <row r="305" spans="1:12" ht="12.75" customHeight="1" x14ac:dyDescent="0.2">
      <c r="A305" s="9" t="s">
        <v>6</v>
      </c>
      <c r="B305" s="20"/>
      <c r="C305" s="16"/>
      <c r="D305" s="16"/>
      <c r="E305" s="16"/>
      <c r="F305" s="68"/>
      <c r="G305" s="10"/>
      <c r="H305" s="10"/>
      <c r="I305" s="10"/>
      <c r="J305" s="10"/>
      <c r="K305" s="10"/>
      <c r="L305" s="21"/>
    </row>
    <row r="306" spans="1:12" ht="12.75" customHeight="1" x14ac:dyDescent="0.2">
      <c r="A306" s="9" t="s">
        <v>8</v>
      </c>
      <c r="B306" s="20"/>
      <c r="C306" s="16"/>
      <c r="D306" s="16"/>
      <c r="E306" s="16"/>
      <c r="F306" s="69" t="s">
        <v>43</v>
      </c>
      <c r="G306" s="10"/>
      <c r="H306" s="10"/>
      <c r="I306" s="10"/>
      <c r="J306" s="10"/>
      <c r="K306" s="10"/>
      <c r="L306" s="21"/>
    </row>
    <row r="307" spans="1:12" ht="12.75" customHeight="1" thickBot="1" x14ac:dyDescent="0.25">
      <c r="A307" s="9" t="s">
        <v>9</v>
      </c>
      <c r="B307" s="22"/>
      <c r="C307" s="18"/>
      <c r="D307" s="18"/>
      <c r="E307" s="18"/>
      <c r="F307" s="70" t="s">
        <v>278</v>
      </c>
      <c r="G307" s="11"/>
      <c r="H307" s="11"/>
      <c r="I307" s="11"/>
      <c r="J307" s="11"/>
      <c r="K307" s="11"/>
      <c r="L307" s="23"/>
    </row>
    <row r="308" spans="1:12" ht="13.5" customHeight="1" thickBot="1" x14ac:dyDescent="0.25">
      <c r="A308" s="9" t="s">
        <v>7</v>
      </c>
      <c r="B308" s="65">
        <f>1+MAX($B$13:B307)</f>
        <v>74</v>
      </c>
      <c r="C308" s="66" t="s">
        <v>254</v>
      </c>
      <c r="D308" s="66"/>
      <c r="E308" s="66" t="s">
        <v>39</v>
      </c>
      <c r="F308" s="67" t="s">
        <v>255</v>
      </c>
      <c r="G308" s="66" t="s">
        <v>40</v>
      </c>
      <c r="H308" s="71">
        <v>1</v>
      </c>
      <c r="I308" s="71"/>
      <c r="J308" s="71"/>
      <c r="K308" s="72"/>
      <c r="L308" s="73">
        <f>ROUND((ROUND(H308,3))*(ROUND(K308,2)),2)</f>
        <v>0</v>
      </c>
    </row>
    <row r="309" spans="1:12" ht="12.75" customHeight="1" x14ac:dyDescent="0.2">
      <c r="A309" s="9" t="s">
        <v>6</v>
      </c>
      <c r="B309" s="20"/>
      <c r="C309" s="16"/>
      <c r="D309" s="16"/>
      <c r="E309" s="16"/>
      <c r="F309" s="68"/>
      <c r="G309" s="10"/>
      <c r="H309" s="10"/>
      <c r="I309" s="10"/>
      <c r="J309" s="10"/>
      <c r="K309" s="10"/>
      <c r="L309" s="21"/>
    </row>
    <row r="310" spans="1:12" ht="12.75" customHeight="1" x14ac:dyDescent="0.2">
      <c r="A310" s="9" t="s">
        <v>8</v>
      </c>
      <c r="B310" s="20"/>
      <c r="C310" s="16"/>
      <c r="D310" s="16"/>
      <c r="E310" s="16"/>
      <c r="F310" s="69" t="s">
        <v>43</v>
      </c>
      <c r="G310" s="10"/>
      <c r="H310" s="10"/>
      <c r="I310" s="10"/>
      <c r="J310" s="10"/>
      <c r="K310" s="10"/>
      <c r="L310" s="21"/>
    </row>
    <row r="311" spans="1:12" ht="12.75" customHeight="1" thickBot="1" x14ac:dyDescent="0.25">
      <c r="A311" s="9" t="s">
        <v>9</v>
      </c>
      <c r="B311" s="22"/>
      <c r="C311" s="18"/>
      <c r="D311" s="18"/>
      <c r="E311" s="18"/>
      <c r="F311" s="70" t="s">
        <v>278</v>
      </c>
      <c r="G311" s="11"/>
      <c r="H311" s="11"/>
      <c r="I311" s="11"/>
      <c r="J311" s="11"/>
      <c r="K311" s="11"/>
      <c r="L311" s="23"/>
    </row>
    <row r="312" spans="1:12" ht="13.5" customHeight="1" thickBot="1" x14ac:dyDescent="0.25">
      <c r="A312" s="9" t="s">
        <v>7</v>
      </c>
      <c r="B312" s="65">
        <f>1+MAX($B$13:B311)</f>
        <v>75</v>
      </c>
      <c r="C312" s="66" t="s">
        <v>256</v>
      </c>
      <c r="D312" s="66"/>
      <c r="E312" s="66" t="s">
        <v>39</v>
      </c>
      <c r="F312" s="67" t="s">
        <v>257</v>
      </c>
      <c r="G312" s="66" t="s">
        <v>40</v>
      </c>
      <c r="H312" s="71">
        <v>1</v>
      </c>
      <c r="I312" s="71"/>
      <c r="J312" s="71"/>
      <c r="K312" s="72"/>
      <c r="L312" s="73">
        <f>ROUND((ROUND(H312,3))*(ROUND(K312,2)),2)</f>
        <v>0</v>
      </c>
    </row>
    <row r="313" spans="1:12" ht="12.75" customHeight="1" x14ac:dyDescent="0.2">
      <c r="A313" s="9" t="s">
        <v>6</v>
      </c>
      <c r="B313" s="20"/>
      <c r="C313" s="16"/>
      <c r="D313" s="16"/>
      <c r="E313" s="16"/>
      <c r="F313" s="68"/>
      <c r="G313" s="10"/>
      <c r="H313" s="10"/>
      <c r="I313" s="10"/>
      <c r="J313" s="10"/>
      <c r="K313" s="10"/>
      <c r="L313" s="21"/>
    </row>
    <row r="314" spans="1:12" ht="12.75" customHeight="1" x14ac:dyDescent="0.2">
      <c r="A314" s="9" t="s">
        <v>8</v>
      </c>
      <c r="B314" s="20"/>
      <c r="C314" s="16"/>
      <c r="D314" s="16"/>
      <c r="E314" s="16"/>
      <c r="F314" s="69" t="s">
        <v>43</v>
      </c>
      <c r="G314" s="10"/>
      <c r="H314" s="10"/>
      <c r="I314" s="10"/>
      <c r="J314" s="10"/>
      <c r="K314" s="10"/>
      <c r="L314" s="21"/>
    </row>
    <row r="315" spans="1:12" ht="12.75" customHeight="1" thickBot="1" x14ac:dyDescent="0.25">
      <c r="A315" s="9" t="s">
        <v>9</v>
      </c>
      <c r="B315" s="22"/>
      <c r="C315" s="18"/>
      <c r="D315" s="18"/>
      <c r="E315" s="18"/>
      <c r="F315" s="70" t="s">
        <v>278</v>
      </c>
      <c r="G315" s="11"/>
      <c r="H315" s="11"/>
      <c r="I315" s="11"/>
      <c r="J315" s="11"/>
      <c r="K315" s="11"/>
      <c r="L315" s="23"/>
    </row>
    <row r="316" spans="1:12" ht="13.5" customHeight="1" thickBot="1" x14ac:dyDescent="0.25">
      <c r="A316" s="9" t="s">
        <v>7</v>
      </c>
      <c r="B316" s="65">
        <f>1+MAX($B$13:B315)</f>
        <v>76</v>
      </c>
      <c r="C316" s="66" t="s">
        <v>90</v>
      </c>
      <c r="D316" s="66"/>
      <c r="E316" s="66" t="s">
        <v>39</v>
      </c>
      <c r="F316" s="67" t="s">
        <v>138</v>
      </c>
      <c r="G316" s="66" t="s">
        <v>40</v>
      </c>
      <c r="H316" s="71">
        <v>1</v>
      </c>
      <c r="I316" s="71"/>
      <c r="J316" s="71"/>
      <c r="K316" s="72"/>
      <c r="L316" s="73">
        <f>ROUND((ROUND(H316,3))*(ROUND(K316,2)),2)</f>
        <v>0</v>
      </c>
    </row>
    <row r="317" spans="1:12" ht="12.75" customHeight="1" x14ac:dyDescent="0.2">
      <c r="A317" s="9" t="s">
        <v>6</v>
      </c>
      <c r="B317" s="20"/>
      <c r="C317" s="16"/>
      <c r="D317" s="16"/>
      <c r="E317" s="16"/>
      <c r="F317" s="68"/>
      <c r="G317" s="10"/>
      <c r="H317" s="10"/>
      <c r="I317" s="10"/>
      <c r="J317" s="10"/>
      <c r="K317" s="10"/>
      <c r="L317" s="21"/>
    </row>
    <row r="318" spans="1:12" ht="12.75" customHeight="1" x14ac:dyDescent="0.2">
      <c r="A318" s="9" t="s">
        <v>8</v>
      </c>
      <c r="B318" s="20"/>
      <c r="C318" s="16"/>
      <c r="D318" s="16"/>
      <c r="E318" s="16"/>
      <c r="F318" s="69" t="s">
        <v>43</v>
      </c>
      <c r="G318" s="10"/>
      <c r="H318" s="10"/>
      <c r="I318" s="10"/>
      <c r="J318" s="10"/>
      <c r="K318" s="10"/>
      <c r="L318" s="21"/>
    </row>
    <row r="319" spans="1:12" ht="12.75" customHeight="1" thickBot="1" x14ac:dyDescent="0.25">
      <c r="A319" s="9" t="s">
        <v>9</v>
      </c>
      <c r="B319" s="22"/>
      <c r="C319" s="18"/>
      <c r="D319" s="18"/>
      <c r="E319" s="18"/>
      <c r="F319" s="70" t="s">
        <v>278</v>
      </c>
      <c r="G319" s="11"/>
      <c r="H319" s="11"/>
      <c r="I319" s="11"/>
      <c r="J319" s="11"/>
      <c r="K319" s="11"/>
      <c r="L319" s="23"/>
    </row>
    <row r="320" spans="1:12" ht="13.5" customHeight="1" thickBot="1" x14ac:dyDescent="0.25">
      <c r="A320" s="9" t="s">
        <v>7</v>
      </c>
      <c r="B320" s="65">
        <f>1+MAX($B$13:B319)</f>
        <v>77</v>
      </c>
      <c r="C320" s="66" t="s">
        <v>91</v>
      </c>
      <c r="D320" s="66"/>
      <c r="E320" s="66" t="s">
        <v>39</v>
      </c>
      <c r="F320" s="67" t="s">
        <v>139</v>
      </c>
      <c r="G320" s="66" t="s">
        <v>40</v>
      </c>
      <c r="H320" s="71">
        <v>1</v>
      </c>
      <c r="I320" s="71"/>
      <c r="J320" s="71"/>
      <c r="K320" s="72"/>
      <c r="L320" s="73">
        <f>ROUND((ROUND(H320,3))*(ROUND(K320,2)),2)</f>
        <v>0</v>
      </c>
    </row>
    <row r="321" spans="1:12" ht="12.75" customHeight="1" x14ac:dyDescent="0.2">
      <c r="A321" s="9" t="s">
        <v>6</v>
      </c>
      <c r="B321" s="20"/>
      <c r="C321" s="16"/>
      <c r="D321" s="16"/>
      <c r="E321" s="16"/>
      <c r="F321" s="68"/>
      <c r="G321" s="10"/>
      <c r="H321" s="10"/>
      <c r="I321" s="10"/>
      <c r="J321" s="10"/>
      <c r="K321" s="10"/>
      <c r="L321" s="21"/>
    </row>
    <row r="322" spans="1:12" ht="12.75" customHeight="1" x14ac:dyDescent="0.2">
      <c r="A322" s="9" t="s">
        <v>8</v>
      </c>
      <c r="B322" s="20"/>
      <c r="C322" s="16"/>
      <c r="D322" s="16"/>
      <c r="E322" s="16"/>
      <c r="F322" s="69" t="s">
        <v>43</v>
      </c>
      <c r="G322" s="10"/>
      <c r="H322" s="10"/>
      <c r="I322" s="10"/>
      <c r="J322" s="10"/>
      <c r="K322" s="10"/>
      <c r="L322" s="21"/>
    </row>
    <row r="323" spans="1:12" ht="12.75" customHeight="1" thickBot="1" x14ac:dyDescent="0.25">
      <c r="A323" s="9" t="s">
        <v>9</v>
      </c>
      <c r="B323" s="22"/>
      <c r="C323" s="18"/>
      <c r="D323" s="18"/>
      <c r="E323" s="18"/>
      <c r="F323" s="70" t="s">
        <v>278</v>
      </c>
      <c r="G323" s="11"/>
      <c r="H323" s="11"/>
      <c r="I323" s="11"/>
      <c r="J323" s="11"/>
      <c r="K323" s="11"/>
      <c r="L323" s="23"/>
    </row>
    <row r="324" spans="1:12" ht="13.5" customHeight="1" thickBot="1" x14ac:dyDescent="0.25">
      <c r="A324" s="9" t="s">
        <v>7</v>
      </c>
      <c r="B324" s="65">
        <f>1+MAX($B$13:B323)</f>
        <v>78</v>
      </c>
      <c r="C324" s="66" t="s">
        <v>92</v>
      </c>
      <c r="D324" s="66"/>
      <c r="E324" s="66" t="s">
        <v>39</v>
      </c>
      <c r="F324" s="67" t="s">
        <v>140</v>
      </c>
      <c r="G324" s="66" t="s">
        <v>40</v>
      </c>
      <c r="H324" s="71">
        <v>2</v>
      </c>
      <c r="I324" s="71"/>
      <c r="J324" s="71"/>
      <c r="K324" s="72"/>
      <c r="L324" s="73">
        <f>ROUND((ROUND(H324,3))*(ROUND(K324,2)),2)</f>
        <v>0</v>
      </c>
    </row>
    <row r="325" spans="1:12" ht="12.75" customHeight="1" x14ac:dyDescent="0.2">
      <c r="A325" s="9" t="s">
        <v>6</v>
      </c>
      <c r="B325" s="20"/>
      <c r="C325" s="16"/>
      <c r="D325" s="16"/>
      <c r="E325" s="16"/>
      <c r="F325" s="68"/>
      <c r="G325" s="10"/>
      <c r="H325" s="10"/>
      <c r="I325" s="10"/>
      <c r="J325" s="10"/>
      <c r="K325" s="10"/>
      <c r="L325" s="21"/>
    </row>
    <row r="326" spans="1:12" ht="12.75" customHeight="1" x14ac:dyDescent="0.2">
      <c r="A326" s="9" t="s">
        <v>8</v>
      </c>
      <c r="B326" s="20"/>
      <c r="C326" s="16"/>
      <c r="D326" s="16"/>
      <c r="E326" s="16"/>
      <c r="F326" s="69" t="s">
        <v>43</v>
      </c>
      <c r="G326" s="10"/>
      <c r="H326" s="10"/>
      <c r="I326" s="10"/>
      <c r="J326" s="10"/>
      <c r="K326" s="10"/>
      <c r="L326" s="21"/>
    </row>
    <row r="327" spans="1:12" ht="12.75" customHeight="1" thickBot="1" x14ac:dyDescent="0.25">
      <c r="A327" s="9" t="s">
        <v>9</v>
      </c>
      <c r="B327" s="22"/>
      <c r="C327" s="18"/>
      <c r="D327" s="18"/>
      <c r="E327" s="18"/>
      <c r="F327" s="70" t="s">
        <v>278</v>
      </c>
      <c r="G327" s="11"/>
      <c r="H327" s="11"/>
      <c r="I327" s="11"/>
      <c r="J327" s="11"/>
      <c r="K327" s="11"/>
      <c r="L327" s="23"/>
    </row>
    <row r="328" spans="1:12" ht="13.5" customHeight="1" thickBot="1" x14ac:dyDescent="0.25">
      <c r="A328" s="9" t="s">
        <v>7</v>
      </c>
      <c r="B328" s="65">
        <f>1+MAX($B$13:B327)</f>
        <v>79</v>
      </c>
      <c r="C328" s="66" t="s">
        <v>93</v>
      </c>
      <c r="D328" s="66"/>
      <c r="E328" s="66" t="s">
        <v>39</v>
      </c>
      <c r="F328" s="67" t="s">
        <v>141</v>
      </c>
      <c r="G328" s="66" t="s">
        <v>40</v>
      </c>
      <c r="H328" s="71">
        <v>1</v>
      </c>
      <c r="I328" s="71"/>
      <c r="J328" s="71"/>
      <c r="K328" s="72"/>
      <c r="L328" s="73">
        <f>ROUND((ROUND(H328,3))*(ROUND(K328,2)),2)</f>
        <v>0</v>
      </c>
    </row>
    <row r="329" spans="1:12" ht="12.75" customHeight="1" x14ac:dyDescent="0.2">
      <c r="A329" s="9" t="s">
        <v>6</v>
      </c>
      <c r="B329" s="20"/>
      <c r="C329" s="16"/>
      <c r="D329" s="16"/>
      <c r="E329" s="16"/>
      <c r="F329" s="68"/>
      <c r="G329" s="10"/>
      <c r="H329" s="10"/>
      <c r="I329" s="10"/>
      <c r="J329" s="10"/>
      <c r="K329" s="10"/>
      <c r="L329" s="21"/>
    </row>
    <row r="330" spans="1:12" ht="12.75" customHeight="1" x14ac:dyDescent="0.2">
      <c r="A330" s="9" t="s">
        <v>8</v>
      </c>
      <c r="B330" s="20"/>
      <c r="C330" s="16"/>
      <c r="D330" s="16"/>
      <c r="E330" s="16"/>
      <c r="F330" s="69" t="s">
        <v>43</v>
      </c>
      <c r="G330" s="10"/>
      <c r="H330" s="10"/>
      <c r="I330" s="10"/>
      <c r="J330" s="10"/>
      <c r="K330" s="10"/>
      <c r="L330" s="21"/>
    </row>
    <row r="331" spans="1:12" ht="12.75" customHeight="1" thickBot="1" x14ac:dyDescent="0.25">
      <c r="A331" s="9" t="s">
        <v>9</v>
      </c>
      <c r="B331" s="22"/>
      <c r="C331" s="18"/>
      <c r="D331" s="18"/>
      <c r="E331" s="18"/>
      <c r="F331" s="70" t="s">
        <v>278</v>
      </c>
      <c r="G331" s="11"/>
      <c r="H331" s="11"/>
      <c r="I331" s="11"/>
      <c r="J331" s="11"/>
      <c r="K331" s="11"/>
      <c r="L331" s="23"/>
    </row>
    <row r="332" spans="1:12" ht="13.5" customHeight="1" thickBot="1" x14ac:dyDescent="0.25">
      <c r="A332" s="9" t="s">
        <v>7</v>
      </c>
      <c r="B332" s="65">
        <f>1+MAX($B$13:B331)</f>
        <v>80</v>
      </c>
      <c r="C332" s="66" t="s">
        <v>258</v>
      </c>
      <c r="D332" s="66"/>
      <c r="E332" s="66" t="s">
        <v>39</v>
      </c>
      <c r="F332" s="67" t="s">
        <v>259</v>
      </c>
      <c r="G332" s="66" t="s">
        <v>40</v>
      </c>
      <c r="H332" s="71">
        <v>1</v>
      </c>
      <c r="I332" s="71"/>
      <c r="J332" s="71"/>
      <c r="K332" s="72"/>
      <c r="L332" s="73">
        <f>ROUND((ROUND(H332,3))*(ROUND(K332,2)),2)</f>
        <v>0</v>
      </c>
    </row>
    <row r="333" spans="1:12" ht="12.75" customHeight="1" x14ac:dyDescent="0.2">
      <c r="A333" s="9" t="s">
        <v>6</v>
      </c>
      <c r="B333" s="20"/>
      <c r="C333" s="16"/>
      <c r="D333" s="16"/>
      <c r="E333" s="16"/>
      <c r="F333" s="68"/>
      <c r="G333" s="10"/>
      <c r="H333" s="10"/>
      <c r="I333" s="10"/>
      <c r="J333" s="10"/>
      <c r="K333" s="10"/>
      <c r="L333" s="21"/>
    </row>
    <row r="334" spans="1:12" ht="12.75" customHeight="1" x14ac:dyDescent="0.2">
      <c r="A334" s="9" t="s">
        <v>8</v>
      </c>
      <c r="B334" s="20"/>
      <c r="C334" s="16"/>
      <c r="D334" s="16"/>
      <c r="E334" s="16"/>
      <c r="F334" s="69" t="s">
        <v>43</v>
      </c>
      <c r="G334" s="10"/>
      <c r="H334" s="10"/>
      <c r="I334" s="10"/>
      <c r="J334" s="10"/>
      <c r="K334" s="10"/>
      <c r="L334" s="21"/>
    </row>
    <row r="335" spans="1:12" ht="12.75" customHeight="1" thickBot="1" x14ac:dyDescent="0.25">
      <c r="A335" s="9" t="s">
        <v>9</v>
      </c>
      <c r="B335" s="22"/>
      <c r="C335" s="18"/>
      <c r="D335" s="18"/>
      <c r="E335" s="18"/>
      <c r="F335" s="70" t="s">
        <v>278</v>
      </c>
      <c r="G335" s="11"/>
      <c r="H335" s="11"/>
      <c r="I335" s="11"/>
      <c r="J335" s="11"/>
      <c r="K335" s="11"/>
      <c r="L335" s="23"/>
    </row>
    <row r="336" spans="1:12" ht="13.5" customHeight="1" thickBot="1" x14ac:dyDescent="0.25">
      <c r="A336" s="9" t="s">
        <v>7</v>
      </c>
      <c r="B336" s="65">
        <f>1+MAX($B$13:B335)</f>
        <v>81</v>
      </c>
      <c r="C336" s="66" t="s">
        <v>94</v>
      </c>
      <c r="D336" s="66"/>
      <c r="E336" s="66" t="s">
        <v>39</v>
      </c>
      <c r="F336" s="67" t="s">
        <v>142</v>
      </c>
      <c r="G336" s="66" t="s">
        <v>40</v>
      </c>
      <c r="H336" s="71">
        <v>1</v>
      </c>
      <c r="I336" s="71"/>
      <c r="J336" s="71"/>
      <c r="K336" s="72"/>
      <c r="L336" s="73">
        <f>ROUND((ROUND(H336,3))*(ROUND(K336,2)),2)</f>
        <v>0</v>
      </c>
    </row>
    <row r="337" spans="1:12" ht="12.75" customHeight="1" x14ac:dyDescent="0.2">
      <c r="A337" s="9" t="s">
        <v>6</v>
      </c>
      <c r="B337" s="20"/>
      <c r="C337" s="16"/>
      <c r="D337" s="16"/>
      <c r="E337" s="16"/>
      <c r="F337" s="68"/>
      <c r="G337" s="10"/>
      <c r="H337" s="10"/>
      <c r="I337" s="10"/>
      <c r="J337" s="10"/>
      <c r="K337" s="10"/>
      <c r="L337" s="21"/>
    </row>
    <row r="338" spans="1:12" ht="12.75" customHeight="1" x14ac:dyDescent="0.2">
      <c r="A338" s="9" t="s">
        <v>8</v>
      </c>
      <c r="B338" s="20"/>
      <c r="C338" s="16"/>
      <c r="D338" s="16"/>
      <c r="E338" s="16"/>
      <c r="F338" s="69" t="s">
        <v>43</v>
      </c>
      <c r="G338" s="10"/>
      <c r="H338" s="10"/>
      <c r="I338" s="10"/>
      <c r="J338" s="10"/>
      <c r="K338" s="10"/>
      <c r="L338" s="21"/>
    </row>
    <row r="339" spans="1:12" ht="12.75" customHeight="1" thickBot="1" x14ac:dyDescent="0.25">
      <c r="A339" s="9" t="s">
        <v>9</v>
      </c>
      <c r="B339" s="22"/>
      <c r="C339" s="18"/>
      <c r="D339" s="18"/>
      <c r="E339" s="18"/>
      <c r="F339" s="70" t="s">
        <v>278</v>
      </c>
      <c r="G339" s="11"/>
      <c r="H339" s="11"/>
      <c r="I339" s="11"/>
      <c r="J339" s="11"/>
      <c r="K339" s="11"/>
      <c r="L339" s="23"/>
    </row>
    <row r="340" spans="1:12" ht="13.5" customHeight="1" thickBot="1" x14ac:dyDescent="0.25">
      <c r="A340" s="9" t="s">
        <v>7</v>
      </c>
      <c r="B340" s="65">
        <f>1+MAX($B$13:B339)</f>
        <v>82</v>
      </c>
      <c r="C340" s="66" t="s">
        <v>260</v>
      </c>
      <c r="D340" s="66"/>
      <c r="E340" s="66" t="s">
        <v>39</v>
      </c>
      <c r="F340" s="67" t="s">
        <v>261</v>
      </c>
      <c r="G340" s="66" t="s">
        <v>40</v>
      </c>
      <c r="H340" s="71">
        <v>1</v>
      </c>
      <c r="I340" s="71"/>
      <c r="J340" s="71"/>
      <c r="K340" s="72"/>
      <c r="L340" s="73">
        <f>ROUND((ROUND(H340,3))*(ROUND(K340,2)),2)</f>
        <v>0</v>
      </c>
    </row>
    <row r="341" spans="1:12" ht="12.75" customHeight="1" x14ac:dyDescent="0.2">
      <c r="A341" s="9" t="s">
        <v>6</v>
      </c>
      <c r="B341" s="20"/>
      <c r="C341" s="16"/>
      <c r="D341" s="16"/>
      <c r="E341" s="16"/>
      <c r="F341" s="68"/>
      <c r="G341" s="10"/>
      <c r="H341" s="10"/>
      <c r="I341" s="10"/>
      <c r="J341" s="10"/>
      <c r="K341" s="10"/>
      <c r="L341" s="21"/>
    </row>
    <row r="342" spans="1:12" ht="12.75" customHeight="1" x14ac:dyDescent="0.2">
      <c r="A342" s="9" t="s">
        <v>8</v>
      </c>
      <c r="B342" s="20"/>
      <c r="C342" s="16"/>
      <c r="D342" s="16"/>
      <c r="E342" s="16"/>
      <c r="F342" s="69" t="s">
        <v>43</v>
      </c>
      <c r="G342" s="10"/>
      <c r="H342" s="10"/>
      <c r="I342" s="10"/>
      <c r="J342" s="10"/>
      <c r="K342" s="10"/>
      <c r="L342" s="21"/>
    </row>
    <row r="343" spans="1:12" ht="12.75" customHeight="1" thickBot="1" x14ac:dyDescent="0.25">
      <c r="A343" s="9" t="s">
        <v>9</v>
      </c>
      <c r="B343" s="22"/>
      <c r="C343" s="18"/>
      <c r="D343" s="18"/>
      <c r="E343" s="18"/>
      <c r="F343" s="70" t="s">
        <v>278</v>
      </c>
      <c r="G343" s="11"/>
      <c r="H343" s="11"/>
      <c r="I343" s="11"/>
      <c r="J343" s="11"/>
      <c r="K343" s="11"/>
      <c r="L343" s="23"/>
    </row>
    <row r="344" spans="1:12" ht="13.5" customHeight="1" thickBot="1" x14ac:dyDescent="0.25">
      <c r="A344" s="9" t="s">
        <v>7</v>
      </c>
      <c r="B344" s="65">
        <f>1+MAX($B$13:B343)</f>
        <v>83</v>
      </c>
      <c r="C344" s="66" t="s">
        <v>262</v>
      </c>
      <c r="D344" s="66"/>
      <c r="E344" s="66" t="s">
        <v>39</v>
      </c>
      <c r="F344" s="67" t="s">
        <v>263</v>
      </c>
      <c r="G344" s="66" t="s">
        <v>40</v>
      </c>
      <c r="H344" s="71">
        <v>1</v>
      </c>
      <c r="I344" s="71"/>
      <c r="J344" s="71"/>
      <c r="K344" s="72"/>
      <c r="L344" s="73">
        <f>ROUND((ROUND(H344,3))*(ROUND(K344,2)),2)</f>
        <v>0</v>
      </c>
    </row>
    <row r="345" spans="1:12" ht="12.75" customHeight="1" x14ac:dyDescent="0.2">
      <c r="A345" s="9" t="s">
        <v>6</v>
      </c>
      <c r="B345" s="20"/>
      <c r="C345" s="16"/>
      <c r="D345" s="16"/>
      <c r="E345" s="16"/>
      <c r="F345" s="68"/>
      <c r="G345" s="10"/>
      <c r="H345" s="10"/>
      <c r="I345" s="10"/>
      <c r="J345" s="10"/>
      <c r="K345" s="10"/>
      <c r="L345" s="21"/>
    </row>
    <row r="346" spans="1:12" ht="12.75" customHeight="1" x14ac:dyDescent="0.2">
      <c r="A346" s="9" t="s">
        <v>8</v>
      </c>
      <c r="B346" s="20"/>
      <c r="C346" s="16"/>
      <c r="D346" s="16"/>
      <c r="E346" s="16"/>
      <c r="F346" s="69" t="s">
        <v>43</v>
      </c>
      <c r="G346" s="10"/>
      <c r="H346" s="10"/>
      <c r="I346" s="10"/>
      <c r="J346" s="10"/>
      <c r="K346" s="10"/>
      <c r="L346" s="21"/>
    </row>
    <row r="347" spans="1:12" ht="12.75" customHeight="1" thickBot="1" x14ac:dyDescent="0.25">
      <c r="A347" s="9" t="s">
        <v>9</v>
      </c>
      <c r="B347" s="22"/>
      <c r="C347" s="18"/>
      <c r="D347" s="18"/>
      <c r="E347" s="18"/>
      <c r="F347" s="70" t="s">
        <v>278</v>
      </c>
      <c r="G347" s="11"/>
      <c r="H347" s="11"/>
      <c r="I347" s="11"/>
      <c r="J347" s="11"/>
      <c r="K347" s="11"/>
      <c r="L347" s="23"/>
    </row>
    <row r="348" spans="1:12" ht="13.5" customHeight="1" thickBot="1" x14ac:dyDescent="0.25">
      <c r="A348" s="9" t="s">
        <v>7</v>
      </c>
      <c r="B348" s="65">
        <f>1+MAX($B$13:B347)</f>
        <v>84</v>
      </c>
      <c r="C348" s="66" t="s">
        <v>95</v>
      </c>
      <c r="D348" s="66"/>
      <c r="E348" s="66" t="s">
        <v>39</v>
      </c>
      <c r="F348" s="67" t="s">
        <v>143</v>
      </c>
      <c r="G348" s="66" t="s">
        <v>40</v>
      </c>
      <c r="H348" s="71">
        <v>3</v>
      </c>
      <c r="I348" s="71"/>
      <c r="J348" s="71"/>
      <c r="K348" s="72"/>
      <c r="L348" s="73">
        <f>ROUND((ROUND(H348,3))*(ROUND(K348,2)),2)</f>
        <v>0</v>
      </c>
    </row>
    <row r="349" spans="1:12" ht="12.75" customHeight="1" x14ac:dyDescent="0.2">
      <c r="A349" s="9" t="s">
        <v>6</v>
      </c>
      <c r="B349" s="20"/>
      <c r="C349" s="16"/>
      <c r="D349" s="16"/>
      <c r="E349" s="16"/>
      <c r="F349" s="68"/>
      <c r="G349" s="10"/>
      <c r="H349" s="10"/>
      <c r="I349" s="10"/>
      <c r="J349" s="10"/>
      <c r="K349" s="10"/>
      <c r="L349" s="21"/>
    </row>
    <row r="350" spans="1:12" ht="12.75" customHeight="1" x14ac:dyDescent="0.2">
      <c r="A350" s="9" t="s">
        <v>8</v>
      </c>
      <c r="B350" s="20"/>
      <c r="C350" s="16"/>
      <c r="D350" s="16"/>
      <c r="E350" s="16"/>
      <c r="F350" s="69" t="s">
        <v>43</v>
      </c>
      <c r="G350" s="10"/>
      <c r="H350" s="10"/>
      <c r="I350" s="10"/>
      <c r="J350" s="10"/>
      <c r="K350" s="10"/>
      <c r="L350" s="21"/>
    </row>
    <row r="351" spans="1:12" ht="12.75" customHeight="1" thickBot="1" x14ac:dyDescent="0.25">
      <c r="A351" s="9" t="s">
        <v>9</v>
      </c>
      <c r="B351" s="22"/>
      <c r="C351" s="18"/>
      <c r="D351" s="18"/>
      <c r="E351" s="18"/>
      <c r="F351" s="70" t="s">
        <v>278</v>
      </c>
      <c r="G351" s="11"/>
      <c r="H351" s="11"/>
      <c r="I351" s="11"/>
      <c r="J351" s="11"/>
      <c r="K351" s="11"/>
      <c r="L351" s="23"/>
    </row>
    <row r="352" spans="1:12" ht="13.5" customHeight="1" thickBot="1" x14ac:dyDescent="0.25">
      <c r="A352" s="9" t="s">
        <v>7</v>
      </c>
      <c r="B352" s="65">
        <f>1+MAX($B$13:B351)</f>
        <v>85</v>
      </c>
      <c r="C352" s="66" t="s">
        <v>96</v>
      </c>
      <c r="D352" s="66"/>
      <c r="E352" s="66" t="s">
        <v>39</v>
      </c>
      <c r="F352" s="67" t="s">
        <v>144</v>
      </c>
      <c r="G352" s="66" t="s">
        <v>40</v>
      </c>
      <c r="H352" s="71">
        <v>3</v>
      </c>
      <c r="I352" s="71"/>
      <c r="J352" s="71"/>
      <c r="K352" s="72"/>
      <c r="L352" s="73">
        <f>ROUND((ROUND(H352,3))*(ROUND(K352,2)),2)</f>
        <v>0</v>
      </c>
    </row>
    <row r="353" spans="1:12" ht="12.75" customHeight="1" x14ac:dyDescent="0.2">
      <c r="A353" s="9" t="s">
        <v>6</v>
      </c>
      <c r="B353" s="20"/>
      <c r="C353" s="16"/>
      <c r="D353" s="16"/>
      <c r="E353" s="16"/>
      <c r="F353" s="68"/>
      <c r="G353" s="10"/>
      <c r="H353" s="10"/>
      <c r="I353" s="10"/>
      <c r="J353" s="10"/>
      <c r="K353" s="10"/>
      <c r="L353" s="21"/>
    </row>
    <row r="354" spans="1:12" ht="12.75" customHeight="1" x14ac:dyDescent="0.2">
      <c r="A354" s="9" t="s">
        <v>8</v>
      </c>
      <c r="B354" s="20"/>
      <c r="C354" s="16"/>
      <c r="D354" s="16"/>
      <c r="E354" s="16"/>
      <c r="F354" s="69" t="s">
        <v>43</v>
      </c>
      <c r="G354" s="10"/>
      <c r="H354" s="10"/>
      <c r="I354" s="10"/>
      <c r="J354" s="10"/>
      <c r="K354" s="10"/>
      <c r="L354" s="21"/>
    </row>
    <row r="355" spans="1:12" ht="12.75" customHeight="1" thickBot="1" x14ac:dyDescent="0.25">
      <c r="A355" s="9" t="s">
        <v>9</v>
      </c>
      <c r="B355" s="22"/>
      <c r="C355" s="18"/>
      <c r="D355" s="18"/>
      <c r="E355" s="18"/>
      <c r="F355" s="70" t="s">
        <v>278</v>
      </c>
      <c r="G355" s="11"/>
      <c r="H355" s="11"/>
      <c r="I355" s="11"/>
      <c r="J355" s="11"/>
      <c r="K355" s="11"/>
      <c r="L355" s="23"/>
    </row>
    <row r="356" spans="1:12" ht="13.5" customHeight="1" thickBot="1" x14ac:dyDescent="0.25">
      <c r="A356" s="9" t="s">
        <v>7</v>
      </c>
      <c r="B356" s="65">
        <f>1+MAX($B$13:B355)</f>
        <v>86</v>
      </c>
      <c r="C356" s="66" t="s">
        <v>97</v>
      </c>
      <c r="D356" s="66"/>
      <c r="E356" s="66" t="s">
        <v>39</v>
      </c>
      <c r="F356" s="67" t="s">
        <v>145</v>
      </c>
      <c r="G356" s="66" t="s">
        <v>40</v>
      </c>
      <c r="H356" s="71">
        <v>10</v>
      </c>
      <c r="I356" s="71"/>
      <c r="J356" s="71"/>
      <c r="K356" s="72"/>
      <c r="L356" s="73">
        <f>ROUND((ROUND(H356,3))*(ROUND(K356,2)),2)</f>
        <v>0</v>
      </c>
    </row>
    <row r="357" spans="1:12" ht="12.75" customHeight="1" x14ac:dyDescent="0.2">
      <c r="A357" s="9" t="s">
        <v>6</v>
      </c>
      <c r="B357" s="20"/>
      <c r="C357" s="16"/>
      <c r="D357" s="16"/>
      <c r="E357" s="16"/>
      <c r="F357" s="68"/>
      <c r="G357" s="10"/>
      <c r="H357" s="10"/>
      <c r="I357" s="10"/>
      <c r="J357" s="10"/>
      <c r="K357" s="10"/>
      <c r="L357" s="21"/>
    </row>
    <row r="358" spans="1:12" ht="12.75" customHeight="1" x14ac:dyDescent="0.2">
      <c r="A358" s="9" t="s">
        <v>8</v>
      </c>
      <c r="B358" s="20"/>
      <c r="C358" s="16"/>
      <c r="D358" s="16"/>
      <c r="E358" s="16"/>
      <c r="F358" s="69" t="s">
        <v>43</v>
      </c>
      <c r="G358" s="10"/>
      <c r="H358" s="10"/>
      <c r="I358" s="10"/>
      <c r="J358" s="10"/>
      <c r="K358" s="10"/>
      <c r="L358" s="21"/>
    </row>
    <row r="359" spans="1:12" ht="12.75" customHeight="1" thickBot="1" x14ac:dyDescent="0.25">
      <c r="A359" s="9" t="s">
        <v>9</v>
      </c>
      <c r="B359" s="22"/>
      <c r="C359" s="18"/>
      <c r="D359" s="18"/>
      <c r="E359" s="18"/>
      <c r="F359" s="70" t="s">
        <v>278</v>
      </c>
      <c r="G359" s="11"/>
      <c r="H359" s="11"/>
      <c r="I359" s="11"/>
      <c r="J359" s="11"/>
      <c r="K359" s="11"/>
      <c r="L359" s="23"/>
    </row>
    <row r="360" spans="1:12" ht="13.5" customHeight="1" thickBot="1" x14ac:dyDescent="0.25">
      <c r="A360" s="9" t="s">
        <v>7</v>
      </c>
      <c r="B360" s="65">
        <f>1+MAX($B$13:B359)</f>
        <v>87</v>
      </c>
      <c r="C360" s="66" t="s">
        <v>98</v>
      </c>
      <c r="D360" s="66"/>
      <c r="E360" s="66" t="s">
        <v>39</v>
      </c>
      <c r="F360" s="67" t="s">
        <v>146</v>
      </c>
      <c r="G360" s="66" t="s">
        <v>40</v>
      </c>
      <c r="H360" s="71">
        <v>10</v>
      </c>
      <c r="I360" s="71"/>
      <c r="J360" s="71"/>
      <c r="K360" s="72"/>
      <c r="L360" s="73">
        <f>ROUND((ROUND(H360,3))*(ROUND(K360,2)),2)</f>
        <v>0</v>
      </c>
    </row>
    <row r="361" spans="1:12" ht="12.75" customHeight="1" x14ac:dyDescent="0.2">
      <c r="A361" s="9" t="s">
        <v>6</v>
      </c>
      <c r="B361" s="20"/>
      <c r="C361" s="16"/>
      <c r="D361" s="16"/>
      <c r="E361" s="16"/>
      <c r="F361" s="68"/>
      <c r="G361" s="10"/>
      <c r="H361" s="10"/>
      <c r="I361" s="10"/>
      <c r="J361" s="10"/>
      <c r="K361" s="10"/>
      <c r="L361" s="21"/>
    </row>
    <row r="362" spans="1:12" ht="12.75" customHeight="1" x14ac:dyDescent="0.2">
      <c r="A362" s="9" t="s">
        <v>8</v>
      </c>
      <c r="B362" s="20"/>
      <c r="C362" s="16"/>
      <c r="D362" s="16"/>
      <c r="E362" s="16"/>
      <c r="F362" s="69" t="s">
        <v>43</v>
      </c>
      <c r="G362" s="10"/>
      <c r="H362" s="10"/>
      <c r="I362" s="10"/>
      <c r="J362" s="10"/>
      <c r="K362" s="10"/>
      <c r="L362" s="21"/>
    </row>
    <row r="363" spans="1:12" ht="12.75" customHeight="1" thickBot="1" x14ac:dyDescent="0.25">
      <c r="A363" s="9" t="s">
        <v>9</v>
      </c>
      <c r="B363" s="22"/>
      <c r="C363" s="18"/>
      <c r="D363" s="18"/>
      <c r="E363" s="18"/>
      <c r="F363" s="70" t="s">
        <v>278</v>
      </c>
      <c r="G363" s="11"/>
      <c r="H363" s="11"/>
      <c r="I363" s="11"/>
      <c r="J363" s="11"/>
      <c r="K363" s="11"/>
      <c r="L363" s="23"/>
    </row>
    <row r="364" spans="1:12" ht="13.5" customHeight="1" thickBot="1" x14ac:dyDescent="0.25">
      <c r="A364" s="9" t="s">
        <v>7</v>
      </c>
      <c r="B364" s="65">
        <f>1+MAX($B$13:B363)</f>
        <v>88</v>
      </c>
      <c r="C364" s="66" t="s">
        <v>99</v>
      </c>
      <c r="D364" s="66"/>
      <c r="E364" s="66" t="s">
        <v>39</v>
      </c>
      <c r="F364" s="67" t="s">
        <v>147</v>
      </c>
      <c r="G364" s="66" t="s">
        <v>40</v>
      </c>
      <c r="H364" s="71">
        <v>3</v>
      </c>
      <c r="I364" s="71"/>
      <c r="J364" s="71"/>
      <c r="K364" s="72"/>
      <c r="L364" s="73">
        <f>ROUND((ROUND(H364,3))*(ROUND(K364,2)),2)</f>
        <v>0</v>
      </c>
    </row>
    <row r="365" spans="1:12" ht="12.75" customHeight="1" x14ac:dyDescent="0.2">
      <c r="A365" s="9" t="s">
        <v>6</v>
      </c>
      <c r="B365" s="20"/>
      <c r="C365" s="16"/>
      <c r="D365" s="16"/>
      <c r="E365" s="16"/>
      <c r="F365" s="68"/>
      <c r="G365" s="10"/>
      <c r="H365" s="10"/>
      <c r="I365" s="10"/>
      <c r="J365" s="10"/>
      <c r="K365" s="10"/>
      <c r="L365" s="21"/>
    </row>
    <row r="366" spans="1:12" ht="12.75" customHeight="1" x14ac:dyDescent="0.2">
      <c r="A366" s="9" t="s">
        <v>8</v>
      </c>
      <c r="B366" s="20"/>
      <c r="C366" s="16"/>
      <c r="D366" s="16"/>
      <c r="E366" s="16"/>
      <c r="F366" s="69" t="s">
        <v>43</v>
      </c>
      <c r="G366" s="10"/>
      <c r="H366" s="10"/>
      <c r="I366" s="10"/>
      <c r="J366" s="10"/>
      <c r="K366" s="10"/>
      <c r="L366" s="21"/>
    </row>
    <row r="367" spans="1:12" ht="12.75" customHeight="1" thickBot="1" x14ac:dyDescent="0.25">
      <c r="A367" s="9" t="s">
        <v>9</v>
      </c>
      <c r="B367" s="22"/>
      <c r="C367" s="18"/>
      <c r="D367" s="18"/>
      <c r="E367" s="18"/>
      <c r="F367" s="70" t="s">
        <v>278</v>
      </c>
      <c r="G367" s="11"/>
      <c r="H367" s="11"/>
      <c r="I367" s="11"/>
      <c r="J367" s="11"/>
      <c r="K367" s="11"/>
      <c r="L367" s="23"/>
    </row>
    <row r="368" spans="1:12" ht="13.5" customHeight="1" thickBot="1" x14ac:dyDescent="0.25">
      <c r="A368" s="9" t="s">
        <v>7</v>
      </c>
      <c r="B368" s="65">
        <f>1+MAX($B$13:B367)</f>
        <v>89</v>
      </c>
      <c r="C368" s="66" t="s">
        <v>264</v>
      </c>
      <c r="D368" s="66"/>
      <c r="E368" s="66" t="s">
        <v>39</v>
      </c>
      <c r="F368" s="67" t="s">
        <v>265</v>
      </c>
      <c r="G368" s="66" t="s">
        <v>40</v>
      </c>
      <c r="H368" s="71">
        <v>3</v>
      </c>
      <c r="I368" s="71"/>
      <c r="J368" s="71"/>
      <c r="K368" s="72"/>
      <c r="L368" s="73">
        <f>ROUND((ROUND(H368,3))*(ROUND(K368,2)),2)</f>
        <v>0</v>
      </c>
    </row>
    <row r="369" spans="1:12" ht="12.75" customHeight="1" x14ac:dyDescent="0.2">
      <c r="A369" s="9" t="s">
        <v>6</v>
      </c>
      <c r="B369" s="20"/>
      <c r="C369" s="16"/>
      <c r="D369" s="16"/>
      <c r="E369" s="16"/>
      <c r="F369" s="68"/>
      <c r="G369" s="10"/>
      <c r="H369" s="10"/>
      <c r="I369" s="10"/>
      <c r="J369" s="10"/>
      <c r="K369" s="10"/>
      <c r="L369" s="21"/>
    </row>
    <row r="370" spans="1:12" ht="12.75" customHeight="1" x14ac:dyDescent="0.2">
      <c r="A370" s="9" t="s">
        <v>8</v>
      </c>
      <c r="B370" s="20"/>
      <c r="C370" s="16"/>
      <c r="D370" s="16"/>
      <c r="E370" s="16"/>
      <c r="F370" s="69" t="s">
        <v>43</v>
      </c>
      <c r="G370" s="10"/>
      <c r="H370" s="10"/>
      <c r="I370" s="10"/>
      <c r="J370" s="10"/>
      <c r="K370" s="10"/>
      <c r="L370" s="21"/>
    </row>
    <row r="371" spans="1:12" ht="12.75" customHeight="1" thickBot="1" x14ac:dyDescent="0.25">
      <c r="A371" s="9" t="s">
        <v>9</v>
      </c>
      <c r="B371" s="22"/>
      <c r="C371" s="18"/>
      <c r="D371" s="18"/>
      <c r="E371" s="18"/>
      <c r="F371" s="70" t="s">
        <v>278</v>
      </c>
      <c r="G371" s="11"/>
      <c r="H371" s="11"/>
      <c r="I371" s="11"/>
      <c r="J371" s="11"/>
      <c r="K371" s="11"/>
      <c r="L371" s="23"/>
    </row>
    <row r="372" spans="1:12" ht="13.5" customHeight="1" thickBot="1" x14ac:dyDescent="0.25">
      <c r="A372" s="9" t="s">
        <v>7</v>
      </c>
      <c r="B372" s="65">
        <f>1+MAX($B$13:B371)</f>
        <v>90</v>
      </c>
      <c r="C372" s="66" t="s">
        <v>266</v>
      </c>
      <c r="D372" s="66"/>
      <c r="E372" s="66" t="s">
        <v>39</v>
      </c>
      <c r="F372" s="67" t="s">
        <v>267</v>
      </c>
      <c r="G372" s="66" t="s">
        <v>40</v>
      </c>
      <c r="H372" s="71">
        <v>2</v>
      </c>
      <c r="I372" s="71"/>
      <c r="J372" s="71"/>
      <c r="K372" s="72"/>
      <c r="L372" s="73">
        <f>ROUND((ROUND(H372,3))*(ROUND(K372,2)),2)</f>
        <v>0</v>
      </c>
    </row>
    <row r="373" spans="1:12" ht="12.75" customHeight="1" x14ac:dyDescent="0.2">
      <c r="A373" s="9" t="s">
        <v>6</v>
      </c>
      <c r="B373" s="20"/>
      <c r="C373" s="16"/>
      <c r="D373" s="16"/>
      <c r="E373" s="16"/>
      <c r="F373" s="68"/>
      <c r="G373" s="10"/>
      <c r="H373" s="10"/>
      <c r="I373" s="10"/>
      <c r="J373" s="10"/>
      <c r="K373" s="10"/>
      <c r="L373" s="21"/>
    </row>
    <row r="374" spans="1:12" ht="12.75" customHeight="1" x14ac:dyDescent="0.2">
      <c r="A374" s="9" t="s">
        <v>8</v>
      </c>
      <c r="B374" s="20"/>
      <c r="C374" s="16"/>
      <c r="D374" s="16"/>
      <c r="E374" s="16"/>
      <c r="F374" s="69" t="s">
        <v>43</v>
      </c>
      <c r="G374" s="10"/>
      <c r="H374" s="10"/>
      <c r="I374" s="10"/>
      <c r="J374" s="10"/>
      <c r="K374" s="10"/>
      <c r="L374" s="21"/>
    </row>
    <row r="375" spans="1:12" ht="12.75" customHeight="1" thickBot="1" x14ac:dyDescent="0.25">
      <c r="A375" s="9" t="s">
        <v>9</v>
      </c>
      <c r="B375" s="22"/>
      <c r="C375" s="18"/>
      <c r="D375" s="18"/>
      <c r="E375" s="18"/>
      <c r="F375" s="70" t="s">
        <v>278</v>
      </c>
      <c r="G375" s="11"/>
      <c r="H375" s="11"/>
      <c r="I375" s="11"/>
      <c r="J375" s="11"/>
      <c r="K375" s="11"/>
      <c r="L375" s="23"/>
    </row>
    <row r="376" spans="1:12" ht="13.5" customHeight="1" thickBot="1" x14ac:dyDescent="0.25">
      <c r="A376" s="9" t="s">
        <v>7</v>
      </c>
      <c r="B376" s="65">
        <f>1+MAX($B$13:B375)</f>
        <v>91</v>
      </c>
      <c r="C376" s="66" t="s">
        <v>100</v>
      </c>
      <c r="D376" s="66"/>
      <c r="E376" s="66" t="s">
        <v>39</v>
      </c>
      <c r="F376" s="67" t="s">
        <v>148</v>
      </c>
      <c r="G376" s="66" t="s">
        <v>40</v>
      </c>
      <c r="H376" s="71">
        <v>1</v>
      </c>
      <c r="I376" s="71"/>
      <c r="J376" s="71"/>
      <c r="K376" s="72"/>
      <c r="L376" s="73">
        <f>ROUND((ROUND(H376,3))*(ROUND(K376,2)),2)</f>
        <v>0</v>
      </c>
    </row>
    <row r="377" spans="1:12" ht="12.75" customHeight="1" x14ac:dyDescent="0.2">
      <c r="A377" s="9" t="s">
        <v>6</v>
      </c>
      <c r="B377" s="20"/>
      <c r="C377" s="16"/>
      <c r="D377" s="16"/>
      <c r="E377" s="16"/>
      <c r="F377" s="68"/>
      <c r="G377" s="10"/>
      <c r="H377" s="10"/>
      <c r="I377" s="10"/>
      <c r="J377" s="10"/>
      <c r="K377" s="10"/>
      <c r="L377" s="21"/>
    </row>
    <row r="378" spans="1:12" ht="12.75" customHeight="1" x14ac:dyDescent="0.2">
      <c r="A378" s="9" t="s">
        <v>8</v>
      </c>
      <c r="B378" s="20"/>
      <c r="C378" s="16"/>
      <c r="D378" s="16"/>
      <c r="E378" s="16"/>
      <c r="F378" s="69" t="s">
        <v>43</v>
      </c>
      <c r="G378" s="10"/>
      <c r="H378" s="10"/>
      <c r="I378" s="10"/>
      <c r="J378" s="10"/>
      <c r="K378" s="10"/>
      <c r="L378" s="21"/>
    </row>
    <row r="379" spans="1:12" ht="12.75" customHeight="1" thickBot="1" x14ac:dyDescent="0.25">
      <c r="A379" s="9" t="s">
        <v>9</v>
      </c>
      <c r="B379" s="22"/>
      <c r="C379" s="18"/>
      <c r="D379" s="18"/>
      <c r="E379" s="18"/>
      <c r="F379" s="70" t="s">
        <v>278</v>
      </c>
      <c r="G379" s="11"/>
      <c r="H379" s="11"/>
      <c r="I379" s="11"/>
      <c r="J379" s="11"/>
      <c r="K379" s="11"/>
      <c r="L379" s="23"/>
    </row>
    <row r="380" spans="1:12" ht="12" thickBot="1" x14ac:dyDescent="0.25">
      <c r="A380" s="9" t="s">
        <v>7</v>
      </c>
      <c r="B380" s="65">
        <f>1+MAX($B$13:B379)</f>
        <v>92</v>
      </c>
      <c r="C380" s="66" t="s">
        <v>101</v>
      </c>
      <c r="D380" s="66"/>
      <c r="E380" s="66" t="s">
        <v>39</v>
      </c>
      <c r="F380" s="67" t="s">
        <v>149</v>
      </c>
      <c r="G380" s="66" t="s">
        <v>40</v>
      </c>
      <c r="H380" s="71">
        <v>40</v>
      </c>
      <c r="I380" s="71"/>
      <c r="J380" s="71"/>
      <c r="K380" s="72"/>
      <c r="L380" s="73">
        <f>ROUND((ROUND(H380,3))*(ROUND(K380,2)),2)</f>
        <v>0</v>
      </c>
    </row>
    <row r="381" spans="1:12" ht="12.75" customHeight="1" x14ac:dyDescent="0.2">
      <c r="A381" s="9" t="s">
        <v>6</v>
      </c>
      <c r="B381" s="20"/>
      <c r="C381" s="16"/>
      <c r="D381" s="16"/>
      <c r="E381" s="16"/>
      <c r="F381" s="68"/>
      <c r="G381" s="10"/>
      <c r="H381" s="10"/>
      <c r="I381" s="10"/>
      <c r="J381" s="10"/>
      <c r="K381" s="10"/>
      <c r="L381" s="21"/>
    </row>
    <row r="382" spans="1:12" ht="12.75" customHeight="1" x14ac:dyDescent="0.2">
      <c r="A382" s="9" t="s">
        <v>8</v>
      </c>
      <c r="B382" s="20"/>
      <c r="C382" s="16"/>
      <c r="D382" s="16"/>
      <c r="E382" s="16"/>
      <c r="F382" s="69" t="s">
        <v>43</v>
      </c>
      <c r="G382" s="10"/>
      <c r="H382" s="10"/>
      <c r="I382" s="10"/>
      <c r="J382" s="10"/>
      <c r="K382" s="10"/>
      <c r="L382" s="21"/>
    </row>
    <row r="383" spans="1:12" ht="12.75" customHeight="1" thickBot="1" x14ac:dyDescent="0.25">
      <c r="A383" s="9" t="s">
        <v>9</v>
      </c>
      <c r="B383" s="22"/>
      <c r="C383" s="18"/>
      <c r="D383" s="18"/>
      <c r="E383" s="18"/>
      <c r="F383" s="70" t="s">
        <v>278</v>
      </c>
      <c r="G383" s="11"/>
      <c r="H383" s="11"/>
      <c r="I383" s="11"/>
      <c r="J383" s="11"/>
      <c r="K383" s="11"/>
      <c r="L383" s="23"/>
    </row>
    <row r="384" spans="1:12" ht="23.25" thickBot="1" x14ac:dyDescent="0.25">
      <c r="A384" s="9" t="s">
        <v>7</v>
      </c>
      <c r="B384" s="65">
        <f>1+MAX($B$13:B383)</f>
        <v>93</v>
      </c>
      <c r="C384" s="66" t="s">
        <v>102</v>
      </c>
      <c r="D384" s="66"/>
      <c r="E384" s="66" t="s">
        <v>39</v>
      </c>
      <c r="F384" s="67" t="s">
        <v>150</v>
      </c>
      <c r="G384" s="66" t="s">
        <v>40</v>
      </c>
      <c r="H384" s="71">
        <v>1</v>
      </c>
      <c r="I384" s="71"/>
      <c r="J384" s="71"/>
      <c r="K384" s="72"/>
      <c r="L384" s="73">
        <f>ROUND((ROUND(H384,3))*(ROUND(K384,2)),2)</f>
        <v>0</v>
      </c>
    </row>
    <row r="385" spans="1:12" ht="12.75" customHeight="1" x14ac:dyDescent="0.2">
      <c r="A385" s="9" t="s">
        <v>6</v>
      </c>
      <c r="B385" s="20"/>
      <c r="C385" s="16"/>
      <c r="D385" s="16"/>
      <c r="E385" s="16"/>
      <c r="F385" s="68"/>
      <c r="G385" s="10"/>
      <c r="H385" s="10"/>
      <c r="I385" s="10"/>
      <c r="J385" s="10"/>
      <c r="K385" s="10"/>
      <c r="L385" s="21"/>
    </row>
    <row r="386" spans="1:12" ht="12.75" customHeight="1" x14ac:dyDescent="0.2">
      <c r="A386" s="9" t="s">
        <v>8</v>
      </c>
      <c r="B386" s="20"/>
      <c r="C386" s="16"/>
      <c r="D386" s="16"/>
      <c r="E386" s="16"/>
      <c r="F386" s="69" t="s">
        <v>43</v>
      </c>
      <c r="G386" s="10"/>
      <c r="H386" s="10"/>
      <c r="I386" s="10"/>
      <c r="J386" s="10"/>
      <c r="K386" s="10"/>
      <c r="L386" s="21"/>
    </row>
    <row r="387" spans="1:12" ht="12.75" customHeight="1" thickBot="1" x14ac:dyDescent="0.25">
      <c r="A387" s="9" t="s">
        <v>9</v>
      </c>
      <c r="B387" s="22"/>
      <c r="C387" s="18"/>
      <c r="D387" s="18"/>
      <c r="E387" s="18"/>
      <c r="F387" s="70" t="s">
        <v>278</v>
      </c>
      <c r="G387" s="11"/>
      <c r="H387" s="11"/>
      <c r="I387" s="11"/>
      <c r="J387" s="11"/>
      <c r="K387" s="11"/>
      <c r="L387" s="23"/>
    </row>
    <row r="388" spans="1:12" ht="23.25" thickBot="1" x14ac:dyDescent="0.25">
      <c r="A388" s="9" t="s">
        <v>7</v>
      </c>
      <c r="B388" s="65">
        <f>1+MAX($B$13:B387)</f>
        <v>94</v>
      </c>
      <c r="C388" s="66" t="s">
        <v>103</v>
      </c>
      <c r="D388" s="66"/>
      <c r="E388" s="66" t="s">
        <v>39</v>
      </c>
      <c r="F388" s="67" t="s">
        <v>151</v>
      </c>
      <c r="G388" s="66" t="s">
        <v>162</v>
      </c>
      <c r="H388" s="71">
        <v>1</v>
      </c>
      <c r="I388" s="71"/>
      <c r="J388" s="71"/>
      <c r="K388" s="72"/>
      <c r="L388" s="73">
        <f>ROUND((ROUND(H388,3))*(ROUND(K388,2)),2)</f>
        <v>0</v>
      </c>
    </row>
    <row r="389" spans="1:12" ht="12.75" customHeight="1" x14ac:dyDescent="0.2">
      <c r="A389" s="9" t="s">
        <v>6</v>
      </c>
      <c r="B389" s="20"/>
      <c r="C389" s="16"/>
      <c r="D389" s="16"/>
      <c r="E389" s="16"/>
      <c r="F389" s="68"/>
      <c r="G389" s="10"/>
      <c r="H389" s="10"/>
      <c r="I389" s="10"/>
      <c r="J389" s="10"/>
      <c r="K389" s="10"/>
      <c r="L389" s="21"/>
    </row>
    <row r="390" spans="1:12" ht="12.75" customHeight="1" x14ac:dyDescent="0.2">
      <c r="A390" s="9" t="s">
        <v>8</v>
      </c>
      <c r="B390" s="20"/>
      <c r="C390" s="16"/>
      <c r="D390" s="16"/>
      <c r="E390" s="16"/>
      <c r="F390" s="69" t="s">
        <v>43</v>
      </c>
      <c r="G390" s="10"/>
      <c r="H390" s="10"/>
      <c r="I390" s="10"/>
      <c r="J390" s="10"/>
      <c r="K390" s="10"/>
      <c r="L390" s="21"/>
    </row>
    <row r="391" spans="1:12" ht="12.75" customHeight="1" thickBot="1" x14ac:dyDescent="0.25">
      <c r="A391" s="9" t="s">
        <v>9</v>
      </c>
      <c r="B391" s="22"/>
      <c r="C391" s="18"/>
      <c r="D391" s="18"/>
      <c r="E391" s="18"/>
      <c r="F391" s="70" t="s">
        <v>278</v>
      </c>
      <c r="G391" s="11"/>
      <c r="H391" s="11"/>
      <c r="I391" s="11"/>
      <c r="J391" s="11"/>
      <c r="K391" s="11"/>
      <c r="L391" s="23"/>
    </row>
    <row r="392" spans="1:12" ht="23.25" thickBot="1" x14ac:dyDescent="0.25">
      <c r="A392" s="9" t="s">
        <v>7</v>
      </c>
      <c r="B392" s="65">
        <f>1+MAX($B$13:B391)</f>
        <v>95</v>
      </c>
      <c r="C392" s="66" t="s">
        <v>268</v>
      </c>
      <c r="D392" s="66"/>
      <c r="E392" s="66" t="s">
        <v>39</v>
      </c>
      <c r="F392" s="67" t="s">
        <v>269</v>
      </c>
      <c r="G392" s="66" t="s">
        <v>162</v>
      </c>
      <c r="H392" s="71">
        <v>1</v>
      </c>
      <c r="I392" s="71"/>
      <c r="J392" s="71"/>
      <c r="K392" s="72"/>
      <c r="L392" s="73">
        <f>ROUND((ROUND(H392,3))*(ROUND(K392,2)),2)</f>
        <v>0</v>
      </c>
    </row>
    <row r="393" spans="1:12" ht="12.75" customHeight="1" x14ac:dyDescent="0.2">
      <c r="A393" s="9" t="s">
        <v>6</v>
      </c>
      <c r="B393" s="20"/>
      <c r="C393" s="16"/>
      <c r="D393" s="16"/>
      <c r="E393" s="16"/>
      <c r="F393" s="68"/>
      <c r="G393" s="10"/>
      <c r="H393" s="10"/>
      <c r="I393" s="10"/>
      <c r="J393" s="10"/>
      <c r="K393" s="10"/>
      <c r="L393" s="21"/>
    </row>
    <row r="394" spans="1:12" ht="12.75" customHeight="1" x14ac:dyDescent="0.2">
      <c r="A394" s="9" t="s">
        <v>8</v>
      </c>
      <c r="B394" s="20"/>
      <c r="C394" s="16"/>
      <c r="D394" s="16"/>
      <c r="E394" s="16"/>
      <c r="F394" s="69" t="s">
        <v>43</v>
      </c>
      <c r="G394" s="10"/>
      <c r="H394" s="10"/>
      <c r="I394" s="10"/>
      <c r="J394" s="10"/>
      <c r="K394" s="10"/>
      <c r="L394" s="21"/>
    </row>
    <row r="395" spans="1:12" ht="12.75" customHeight="1" thickBot="1" x14ac:dyDescent="0.25">
      <c r="A395" s="9" t="s">
        <v>9</v>
      </c>
      <c r="B395" s="22"/>
      <c r="C395" s="18"/>
      <c r="D395" s="18"/>
      <c r="E395" s="18"/>
      <c r="F395" s="70" t="s">
        <v>278</v>
      </c>
      <c r="G395" s="11"/>
      <c r="H395" s="11"/>
      <c r="I395" s="11"/>
      <c r="J395" s="11"/>
      <c r="K395" s="11"/>
      <c r="L395" s="23"/>
    </row>
    <row r="396" spans="1:12" ht="12" thickBot="1" x14ac:dyDescent="0.25">
      <c r="A396" s="9" t="s">
        <v>7</v>
      </c>
      <c r="B396" s="65">
        <f>1+MAX($B$13:B395)</f>
        <v>96</v>
      </c>
      <c r="C396" s="66" t="s">
        <v>270</v>
      </c>
      <c r="D396" s="66"/>
      <c r="E396" s="66" t="s">
        <v>39</v>
      </c>
      <c r="F396" s="67" t="s">
        <v>271</v>
      </c>
      <c r="G396" s="66" t="s">
        <v>163</v>
      </c>
      <c r="H396" s="71">
        <v>72</v>
      </c>
      <c r="I396" s="71"/>
      <c r="J396" s="71"/>
      <c r="K396" s="72"/>
      <c r="L396" s="73">
        <f>ROUND((ROUND(H396,3))*(ROUND(K396,2)),2)</f>
        <v>0</v>
      </c>
    </row>
    <row r="397" spans="1:12" ht="12.75" customHeight="1" x14ac:dyDescent="0.2">
      <c r="A397" s="9" t="s">
        <v>6</v>
      </c>
      <c r="B397" s="20"/>
      <c r="C397" s="16"/>
      <c r="D397" s="16"/>
      <c r="E397" s="16"/>
      <c r="F397" s="68"/>
      <c r="G397" s="10"/>
      <c r="H397" s="10"/>
      <c r="I397" s="10"/>
      <c r="J397" s="10"/>
      <c r="K397" s="10"/>
      <c r="L397" s="21"/>
    </row>
    <row r="398" spans="1:12" ht="12.75" customHeight="1" x14ac:dyDescent="0.2">
      <c r="A398" s="9" t="s">
        <v>8</v>
      </c>
      <c r="B398" s="20"/>
      <c r="C398" s="16"/>
      <c r="D398" s="16"/>
      <c r="E398" s="16"/>
      <c r="F398" s="69" t="s">
        <v>43</v>
      </c>
      <c r="G398" s="10"/>
      <c r="H398" s="10"/>
      <c r="I398" s="10"/>
      <c r="J398" s="10"/>
      <c r="K398" s="10"/>
      <c r="L398" s="21"/>
    </row>
    <row r="399" spans="1:12" ht="12.75" customHeight="1" thickBot="1" x14ac:dyDescent="0.25">
      <c r="A399" s="9" t="s">
        <v>9</v>
      </c>
      <c r="B399" s="22"/>
      <c r="C399" s="18"/>
      <c r="D399" s="18"/>
      <c r="E399" s="18"/>
      <c r="F399" s="70" t="s">
        <v>278</v>
      </c>
      <c r="G399" s="11"/>
      <c r="H399" s="11"/>
      <c r="I399" s="11"/>
      <c r="J399" s="11"/>
      <c r="K399" s="11"/>
      <c r="L399" s="23"/>
    </row>
    <row r="400" spans="1:12" ht="13.5" customHeight="1" thickBot="1" x14ac:dyDescent="0.25">
      <c r="A400" s="9" t="s">
        <v>7</v>
      </c>
      <c r="B400" s="65">
        <f>1+MAX($B$13:B399)</f>
        <v>97</v>
      </c>
      <c r="C400" s="66" t="s">
        <v>104</v>
      </c>
      <c r="D400" s="66"/>
      <c r="E400" s="66" t="s">
        <v>39</v>
      </c>
      <c r="F400" s="67" t="s">
        <v>152</v>
      </c>
      <c r="G400" s="66" t="s">
        <v>163</v>
      </c>
      <c r="H400" s="71">
        <v>72</v>
      </c>
      <c r="I400" s="71"/>
      <c r="J400" s="71"/>
      <c r="K400" s="72"/>
      <c r="L400" s="73">
        <f>ROUND((ROUND(H400,3))*(ROUND(K400,2)),2)</f>
        <v>0</v>
      </c>
    </row>
    <row r="401" spans="1:12" ht="12.75" customHeight="1" x14ac:dyDescent="0.2">
      <c r="A401" s="9" t="s">
        <v>6</v>
      </c>
      <c r="B401" s="20"/>
      <c r="C401" s="16"/>
      <c r="D401" s="16"/>
      <c r="E401" s="16"/>
      <c r="F401" s="68"/>
      <c r="G401" s="10"/>
      <c r="H401" s="10"/>
      <c r="I401" s="10"/>
      <c r="J401" s="10"/>
      <c r="K401" s="10"/>
      <c r="L401" s="21"/>
    </row>
    <row r="402" spans="1:12" ht="12.75" customHeight="1" x14ac:dyDescent="0.2">
      <c r="A402" s="9" t="s">
        <v>8</v>
      </c>
      <c r="B402" s="20"/>
      <c r="C402" s="16"/>
      <c r="D402" s="16"/>
      <c r="E402" s="16"/>
      <c r="F402" s="69" t="s">
        <v>43</v>
      </c>
      <c r="G402" s="10"/>
      <c r="H402" s="10"/>
      <c r="I402" s="10"/>
      <c r="J402" s="10"/>
      <c r="K402" s="10"/>
      <c r="L402" s="21"/>
    </row>
    <row r="403" spans="1:12" ht="12.75" customHeight="1" thickBot="1" x14ac:dyDescent="0.25">
      <c r="A403" s="9" t="s">
        <v>9</v>
      </c>
      <c r="B403" s="22"/>
      <c r="C403" s="18"/>
      <c r="D403" s="18"/>
      <c r="E403" s="18"/>
      <c r="F403" s="70" t="s">
        <v>278</v>
      </c>
      <c r="G403" s="11"/>
      <c r="H403" s="11"/>
      <c r="I403" s="11"/>
      <c r="J403" s="11"/>
      <c r="K403" s="11"/>
      <c r="L403" s="23"/>
    </row>
    <row r="404" spans="1:12" ht="13.5" customHeight="1" thickBot="1" x14ac:dyDescent="0.25">
      <c r="A404" s="9" t="s">
        <v>7</v>
      </c>
      <c r="B404" s="65">
        <f>1+MAX($B$13:B403)</f>
        <v>98</v>
      </c>
      <c r="C404" s="66" t="s">
        <v>105</v>
      </c>
      <c r="D404" s="66"/>
      <c r="E404" s="66" t="s">
        <v>39</v>
      </c>
      <c r="F404" s="67" t="s">
        <v>153</v>
      </c>
      <c r="G404" s="66" t="s">
        <v>40</v>
      </c>
      <c r="H404" s="71">
        <v>72</v>
      </c>
      <c r="I404" s="71"/>
      <c r="J404" s="71"/>
      <c r="K404" s="72"/>
      <c r="L404" s="73">
        <f>ROUND((ROUND(H404,3))*(ROUND(K404,2)),2)</f>
        <v>0</v>
      </c>
    </row>
    <row r="405" spans="1:12" ht="12.75" customHeight="1" x14ac:dyDescent="0.2">
      <c r="A405" s="9" t="s">
        <v>6</v>
      </c>
      <c r="B405" s="20"/>
      <c r="C405" s="16"/>
      <c r="D405" s="16"/>
      <c r="E405" s="16"/>
      <c r="F405" s="68"/>
      <c r="G405" s="10"/>
      <c r="H405" s="10"/>
      <c r="I405" s="10"/>
      <c r="J405" s="10"/>
      <c r="K405" s="10"/>
      <c r="L405" s="21"/>
    </row>
    <row r="406" spans="1:12" ht="12.75" customHeight="1" x14ac:dyDescent="0.2">
      <c r="A406" s="9" t="s">
        <v>8</v>
      </c>
      <c r="B406" s="20"/>
      <c r="C406" s="16"/>
      <c r="D406" s="16"/>
      <c r="E406" s="16"/>
      <c r="F406" s="69" t="s">
        <v>43</v>
      </c>
      <c r="G406" s="10"/>
      <c r="H406" s="10"/>
      <c r="I406" s="10"/>
      <c r="J406" s="10"/>
      <c r="K406" s="10"/>
      <c r="L406" s="21"/>
    </row>
    <row r="407" spans="1:12" ht="12.75" customHeight="1" thickBot="1" x14ac:dyDescent="0.25">
      <c r="A407" s="9" t="s">
        <v>9</v>
      </c>
      <c r="B407" s="22"/>
      <c r="C407" s="18"/>
      <c r="D407" s="18"/>
      <c r="E407" s="18"/>
      <c r="F407" s="70" t="s">
        <v>278</v>
      </c>
      <c r="G407" s="11"/>
      <c r="H407" s="11"/>
      <c r="I407" s="11"/>
      <c r="J407" s="11"/>
      <c r="K407" s="11"/>
      <c r="L407" s="23"/>
    </row>
    <row r="408" spans="1:12" ht="13.5" customHeight="1" thickBot="1" x14ac:dyDescent="0.25">
      <c r="A408" s="9" t="s">
        <v>7</v>
      </c>
      <c r="B408" s="65">
        <f>1+MAX($B$13:B407)</f>
        <v>99</v>
      </c>
      <c r="C408" s="66" t="s">
        <v>106</v>
      </c>
      <c r="D408" s="66"/>
      <c r="E408" s="66" t="s">
        <v>39</v>
      </c>
      <c r="F408" s="67" t="s">
        <v>154</v>
      </c>
      <c r="G408" s="66" t="s">
        <v>40</v>
      </c>
      <c r="H408" s="71">
        <v>72</v>
      </c>
      <c r="I408" s="71"/>
      <c r="J408" s="71"/>
      <c r="K408" s="72"/>
      <c r="L408" s="73">
        <f>ROUND((ROUND(H408,3))*(ROUND(K408,2)),2)</f>
        <v>0</v>
      </c>
    </row>
    <row r="409" spans="1:12" ht="12.75" customHeight="1" x14ac:dyDescent="0.2">
      <c r="A409" s="9" t="s">
        <v>6</v>
      </c>
      <c r="B409" s="20"/>
      <c r="C409" s="16"/>
      <c r="D409" s="16"/>
      <c r="E409" s="16"/>
      <c r="F409" s="68"/>
      <c r="G409" s="10"/>
      <c r="H409" s="10"/>
      <c r="I409" s="10"/>
      <c r="J409" s="10"/>
      <c r="K409" s="10"/>
      <c r="L409" s="21"/>
    </row>
    <row r="410" spans="1:12" ht="12.75" customHeight="1" x14ac:dyDescent="0.2">
      <c r="A410" s="9" t="s">
        <v>8</v>
      </c>
      <c r="B410" s="20"/>
      <c r="C410" s="16"/>
      <c r="D410" s="16"/>
      <c r="E410" s="16"/>
      <c r="F410" s="69" t="s">
        <v>43</v>
      </c>
      <c r="G410" s="10"/>
      <c r="H410" s="10"/>
      <c r="I410" s="10"/>
      <c r="J410" s="10"/>
      <c r="K410" s="10"/>
      <c r="L410" s="21"/>
    </row>
    <row r="411" spans="1:12" ht="12.75" customHeight="1" thickBot="1" x14ac:dyDescent="0.25">
      <c r="A411" s="9" t="s">
        <v>9</v>
      </c>
      <c r="B411" s="22"/>
      <c r="C411" s="18"/>
      <c r="D411" s="18"/>
      <c r="E411" s="18"/>
      <c r="F411" s="70" t="s">
        <v>278</v>
      </c>
      <c r="G411" s="11"/>
      <c r="H411" s="11"/>
      <c r="I411" s="11"/>
      <c r="J411" s="11"/>
      <c r="K411" s="11"/>
      <c r="L411" s="23"/>
    </row>
    <row r="412" spans="1:12" ht="13.5" customHeight="1" thickBot="1" x14ac:dyDescent="0.25">
      <c r="A412" s="9" t="s">
        <v>7</v>
      </c>
      <c r="B412" s="65">
        <f>1+MAX($B$13:B411)</f>
        <v>100</v>
      </c>
      <c r="C412" s="66" t="s">
        <v>107</v>
      </c>
      <c r="D412" s="66"/>
      <c r="E412" s="66" t="s">
        <v>39</v>
      </c>
      <c r="F412" s="67" t="s">
        <v>155</v>
      </c>
      <c r="G412" s="66" t="s">
        <v>40</v>
      </c>
      <c r="H412" s="71">
        <v>4</v>
      </c>
      <c r="I412" s="71"/>
      <c r="J412" s="71"/>
      <c r="K412" s="72"/>
      <c r="L412" s="73">
        <f>ROUND((ROUND(H412,3))*(ROUND(K412,2)),2)</f>
        <v>0</v>
      </c>
    </row>
    <row r="413" spans="1:12" ht="12.75" customHeight="1" x14ac:dyDescent="0.2">
      <c r="A413" s="9" t="s">
        <v>6</v>
      </c>
      <c r="B413" s="20"/>
      <c r="C413" s="16"/>
      <c r="D413" s="16"/>
      <c r="E413" s="16"/>
      <c r="F413" s="68"/>
      <c r="G413" s="10"/>
      <c r="H413" s="10"/>
      <c r="I413" s="10"/>
      <c r="J413" s="10"/>
      <c r="K413" s="10"/>
      <c r="L413" s="21"/>
    </row>
    <row r="414" spans="1:12" ht="12.75" customHeight="1" x14ac:dyDescent="0.2">
      <c r="A414" s="9" t="s">
        <v>8</v>
      </c>
      <c r="B414" s="20"/>
      <c r="C414" s="16"/>
      <c r="D414" s="16"/>
      <c r="E414" s="16"/>
      <c r="F414" s="69" t="s">
        <v>43</v>
      </c>
      <c r="G414" s="10"/>
      <c r="H414" s="10"/>
      <c r="I414" s="10"/>
      <c r="J414" s="10"/>
      <c r="K414" s="10"/>
      <c r="L414" s="21"/>
    </row>
    <row r="415" spans="1:12" ht="12.75" customHeight="1" thickBot="1" x14ac:dyDescent="0.25">
      <c r="A415" s="9" t="s">
        <v>9</v>
      </c>
      <c r="B415" s="22"/>
      <c r="C415" s="18"/>
      <c r="D415" s="18"/>
      <c r="E415" s="18"/>
      <c r="F415" s="70" t="s">
        <v>278</v>
      </c>
      <c r="G415" s="11"/>
      <c r="H415" s="11"/>
      <c r="I415" s="11"/>
      <c r="J415" s="11"/>
      <c r="K415" s="11"/>
      <c r="L415" s="23"/>
    </row>
    <row r="416" spans="1:12" ht="13.5" customHeight="1" thickBot="1" x14ac:dyDescent="0.25">
      <c r="A416" s="9" t="s">
        <v>7</v>
      </c>
      <c r="B416" s="65">
        <f>1+MAX($B$13:B415)</f>
        <v>101</v>
      </c>
      <c r="C416" s="66" t="s">
        <v>108</v>
      </c>
      <c r="D416" s="66"/>
      <c r="E416" s="66" t="s">
        <v>39</v>
      </c>
      <c r="F416" s="67" t="s">
        <v>156</v>
      </c>
      <c r="G416" s="66" t="s">
        <v>40</v>
      </c>
      <c r="H416" s="71">
        <v>4</v>
      </c>
      <c r="I416" s="71"/>
      <c r="J416" s="71"/>
      <c r="K416" s="72"/>
      <c r="L416" s="73">
        <f>ROUND((ROUND(H416,3))*(ROUND(K416,2)),2)</f>
        <v>0</v>
      </c>
    </row>
    <row r="417" spans="1:12" ht="12.75" customHeight="1" x14ac:dyDescent="0.2">
      <c r="A417" s="9" t="s">
        <v>6</v>
      </c>
      <c r="B417" s="20"/>
      <c r="C417" s="16"/>
      <c r="D417" s="16"/>
      <c r="E417" s="16"/>
      <c r="F417" s="68"/>
      <c r="G417" s="10"/>
      <c r="H417" s="10"/>
      <c r="I417" s="10"/>
      <c r="J417" s="10"/>
      <c r="K417" s="10"/>
      <c r="L417" s="21"/>
    </row>
    <row r="418" spans="1:12" ht="12.75" customHeight="1" x14ac:dyDescent="0.2">
      <c r="A418" s="9" t="s">
        <v>8</v>
      </c>
      <c r="B418" s="20"/>
      <c r="C418" s="16"/>
      <c r="D418" s="16"/>
      <c r="E418" s="16"/>
      <c r="F418" s="69" t="s">
        <v>43</v>
      </c>
      <c r="G418" s="10"/>
      <c r="H418" s="10"/>
      <c r="I418" s="10"/>
      <c r="J418" s="10"/>
      <c r="K418" s="10"/>
      <c r="L418" s="21"/>
    </row>
    <row r="419" spans="1:12" ht="12.75" customHeight="1" thickBot="1" x14ac:dyDescent="0.25">
      <c r="A419" s="9" t="s">
        <v>9</v>
      </c>
      <c r="B419" s="22"/>
      <c r="C419" s="18"/>
      <c r="D419" s="18"/>
      <c r="E419" s="18"/>
      <c r="F419" s="70" t="s">
        <v>278</v>
      </c>
      <c r="G419" s="11"/>
      <c r="H419" s="11"/>
      <c r="I419" s="11"/>
      <c r="J419" s="11"/>
      <c r="K419" s="11"/>
      <c r="L419" s="23"/>
    </row>
    <row r="420" spans="1:12" ht="13.5" customHeight="1" thickBot="1" x14ac:dyDescent="0.25">
      <c r="A420" s="9" t="s">
        <v>7</v>
      </c>
      <c r="B420" s="65">
        <f>1+MAX($B$13:B419)</f>
        <v>102</v>
      </c>
      <c r="C420" s="66" t="s">
        <v>109</v>
      </c>
      <c r="D420" s="66"/>
      <c r="E420" s="66" t="s">
        <v>39</v>
      </c>
      <c r="F420" s="67" t="s">
        <v>157</v>
      </c>
      <c r="G420" s="66" t="s">
        <v>40</v>
      </c>
      <c r="H420" s="71">
        <v>5</v>
      </c>
      <c r="I420" s="71"/>
      <c r="J420" s="71"/>
      <c r="K420" s="72"/>
      <c r="L420" s="73">
        <f>ROUND((ROUND(H420,3))*(ROUND(K420,2)),2)</f>
        <v>0</v>
      </c>
    </row>
    <row r="421" spans="1:12" ht="12.75" customHeight="1" x14ac:dyDescent="0.2">
      <c r="A421" s="9" t="s">
        <v>6</v>
      </c>
      <c r="B421" s="20"/>
      <c r="C421" s="16"/>
      <c r="D421" s="16"/>
      <c r="E421" s="16"/>
      <c r="F421" s="68"/>
      <c r="G421" s="10"/>
      <c r="H421" s="10"/>
      <c r="I421" s="10"/>
      <c r="J421" s="10"/>
      <c r="K421" s="10"/>
      <c r="L421" s="21"/>
    </row>
    <row r="422" spans="1:12" ht="12.75" customHeight="1" x14ac:dyDescent="0.2">
      <c r="A422" s="9" t="s">
        <v>8</v>
      </c>
      <c r="B422" s="20"/>
      <c r="C422" s="16"/>
      <c r="D422" s="16"/>
      <c r="E422" s="16"/>
      <c r="F422" s="69" t="s">
        <v>43</v>
      </c>
      <c r="G422" s="10"/>
      <c r="H422" s="10"/>
      <c r="I422" s="10"/>
      <c r="J422" s="10"/>
      <c r="K422" s="10"/>
      <c r="L422" s="21"/>
    </row>
    <row r="423" spans="1:12" ht="12.75" customHeight="1" thickBot="1" x14ac:dyDescent="0.25">
      <c r="A423" s="9" t="s">
        <v>9</v>
      </c>
      <c r="B423" s="22"/>
      <c r="C423" s="18"/>
      <c r="D423" s="18"/>
      <c r="E423" s="18"/>
      <c r="F423" s="70" t="s">
        <v>278</v>
      </c>
      <c r="G423" s="11"/>
      <c r="H423" s="11"/>
      <c r="I423" s="11"/>
      <c r="J423" s="11"/>
      <c r="K423" s="11"/>
      <c r="L423" s="23"/>
    </row>
    <row r="424" spans="1:12" ht="13.5" customHeight="1" thickBot="1" x14ac:dyDescent="0.25">
      <c r="A424" s="9" t="s">
        <v>7</v>
      </c>
      <c r="B424" s="65">
        <f>1+MAX($B$13:B423)</f>
        <v>103</v>
      </c>
      <c r="C424" s="66" t="s">
        <v>110</v>
      </c>
      <c r="D424" s="66"/>
      <c r="E424" s="66" t="s">
        <v>39</v>
      </c>
      <c r="F424" s="67" t="s">
        <v>158</v>
      </c>
      <c r="G424" s="66" t="s">
        <v>40</v>
      </c>
      <c r="H424" s="71">
        <v>5</v>
      </c>
      <c r="I424" s="71"/>
      <c r="J424" s="71"/>
      <c r="K424" s="72"/>
      <c r="L424" s="73">
        <f>ROUND((ROUND(H424,3))*(ROUND(K424,2)),2)</f>
        <v>0</v>
      </c>
    </row>
    <row r="425" spans="1:12" ht="12.75" customHeight="1" x14ac:dyDescent="0.2">
      <c r="A425" s="9" t="s">
        <v>6</v>
      </c>
      <c r="B425" s="20"/>
      <c r="C425" s="16"/>
      <c r="D425" s="16"/>
      <c r="E425" s="16"/>
      <c r="F425" s="68"/>
      <c r="G425" s="10"/>
      <c r="H425" s="10"/>
      <c r="I425" s="10"/>
      <c r="J425" s="10"/>
      <c r="K425" s="10"/>
      <c r="L425" s="21"/>
    </row>
    <row r="426" spans="1:12" ht="12.75" customHeight="1" x14ac:dyDescent="0.2">
      <c r="A426" s="9" t="s">
        <v>8</v>
      </c>
      <c r="B426" s="20"/>
      <c r="C426" s="16"/>
      <c r="D426" s="16"/>
      <c r="E426" s="16"/>
      <c r="F426" s="69" t="s">
        <v>43</v>
      </c>
      <c r="G426" s="10"/>
      <c r="H426" s="10"/>
      <c r="I426" s="10"/>
      <c r="J426" s="10"/>
      <c r="K426" s="10"/>
      <c r="L426" s="21"/>
    </row>
    <row r="427" spans="1:12" ht="12.75" customHeight="1" thickBot="1" x14ac:dyDescent="0.25">
      <c r="A427" s="9" t="s">
        <v>9</v>
      </c>
      <c r="B427" s="22"/>
      <c r="C427" s="18"/>
      <c r="D427" s="18"/>
      <c r="E427" s="18"/>
      <c r="F427" s="70" t="s">
        <v>278</v>
      </c>
      <c r="G427" s="11"/>
      <c r="H427" s="11"/>
      <c r="I427" s="11"/>
      <c r="J427" s="11"/>
      <c r="K427" s="11"/>
      <c r="L427" s="23"/>
    </row>
    <row r="428" spans="1:12" ht="13.5" customHeight="1" thickBot="1" x14ac:dyDescent="0.25">
      <c r="A428" s="9" t="s">
        <v>7</v>
      </c>
      <c r="B428" s="65">
        <f>1+MAX($B$13:B427)</f>
        <v>104</v>
      </c>
      <c r="C428" s="66" t="s">
        <v>272</v>
      </c>
      <c r="D428" s="66"/>
      <c r="E428" s="66" t="s">
        <v>39</v>
      </c>
      <c r="F428" s="67" t="s">
        <v>273</v>
      </c>
      <c r="G428" s="66" t="s">
        <v>40</v>
      </c>
      <c r="H428" s="71">
        <v>5</v>
      </c>
      <c r="I428" s="71"/>
      <c r="J428" s="71"/>
      <c r="K428" s="72"/>
      <c r="L428" s="73">
        <f>ROUND((ROUND(H428,3))*(ROUND(K428,2)),2)</f>
        <v>0</v>
      </c>
    </row>
    <row r="429" spans="1:12" ht="12.75" customHeight="1" x14ac:dyDescent="0.2">
      <c r="A429" s="9" t="s">
        <v>6</v>
      </c>
      <c r="B429" s="20"/>
      <c r="C429" s="16"/>
      <c r="D429" s="16"/>
      <c r="E429" s="16"/>
      <c r="F429" s="68"/>
      <c r="G429" s="10"/>
      <c r="H429" s="10"/>
      <c r="I429" s="10"/>
      <c r="J429" s="10"/>
      <c r="K429" s="10"/>
      <c r="L429" s="21"/>
    </row>
    <row r="430" spans="1:12" ht="12.75" customHeight="1" x14ac:dyDescent="0.2">
      <c r="A430" s="9" t="s">
        <v>8</v>
      </c>
      <c r="B430" s="20"/>
      <c r="C430" s="16"/>
      <c r="D430" s="16"/>
      <c r="E430" s="16"/>
      <c r="F430" s="69" t="s">
        <v>43</v>
      </c>
      <c r="G430" s="10"/>
      <c r="H430" s="10"/>
      <c r="I430" s="10"/>
      <c r="J430" s="10"/>
      <c r="K430" s="10"/>
      <c r="L430" s="21"/>
    </row>
    <row r="431" spans="1:12" ht="12.75" customHeight="1" thickBot="1" x14ac:dyDescent="0.25">
      <c r="A431" s="9" t="s">
        <v>9</v>
      </c>
      <c r="B431" s="22"/>
      <c r="C431" s="18"/>
      <c r="D431" s="18"/>
      <c r="E431" s="18"/>
      <c r="F431" s="70" t="s">
        <v>278</v>
      </c>
      <c r="G431" s="11"/>
      <c r="H431" s="11"/>
      <c r="I431" s="11"/>
      <c r="J431" s="11"/>
      <c r="K431" s="11"/>
      <c r="L431" s="23"/>
    </row>
    <row r="432" spans="1:12" ht="13.5" customHeight="1" thickBot="1" x14ac:dyDescent="0.25">
      <c r="A432" s="9" t="s">
        <v>7</v>
      </c>
      <c r="B432" s="65">
        <f>1+MAX($B$13:B431)</f>
        <v>105</v>
      </c>
      <c r="C432" s="66" t="s">
        <v>111</v>
      </c>
      <c r="D432" s="66"/>
      <c r="E432" s="66" t="s">
        <v>61</v>
      </c>
      <c r="F432" s="67" t="s">
        <v>159</v>
      </c>
      <c r="G432" s="66" t="s">
        <v>164</v>
      </c>
      <c r="H432" s="71">
        <v>1.0499999523162842</v>
      </c>
      <c r="I432" s="71"/>
      <c r="J432" s="71"/>
      <c r="K432" s="72"/>
      <c r="L432" s="73">
        <f>ROUND((ROUND(H432,3))*(ROUND(K432,2)),2)</f>
        <v>0</v>
      </c>
    </row>
    <row r="433" spans="1:12" ht="12.75" customHeight="1" x14ac:dyDescent="0.2">
      <c r="A433" s="9" t="s">
        <v>6</v>
      </c>
      <c r="B433" s="20"/>
      <c r="C433" s="16"/>
      <c r="D433" s="16"/>
      <c r="E433" s="16"/>
      <c r="F433" s="68"/>
      <c r="G433" s="10"/>
      <c r="H433" s="10"/>
      <c r="I433" s="10"/>
      <c r="J433" s="10"/>
      <c r="K433" s="10"/>
      <c r="L433" s="21"/>
    </row>
    <row r="434" spans="1:12" ht="12.75" customHeight="1" x14ac:dyDescent="0.2">
      <c r="A434" s="9" t="s">
        <v>8</v>
      </c>
      <c r="B434" s="20"/>
      <c r="C434" s="16"/>
      <c r="D434" s="16"/>
      <c r="E434" s="16"/>
      <c r="F434" s="69" t="s">
        <v>43</v>
      </c>
      <c r="G434" s="10"/>
      <c r="H434" s="10"/>
      <c r="I434" s="10"/>
      <c r="J434" s="10"/>
      <c r="K434" s="10"/>
      <c r="L434" s="21"/>
    </row>
    <row r="435" spans="1:12" ht="34.5" thickBot="1" x14ac:dyDescent="0.25">
      <c r="A435" s="9" t="s">
        <v>9</v>
      </c>
      <c r="B435" s="22"/>
      <c r="C435" s="18"/>
      <c r="D435" s="18"/>
      <c r="E435" s="18"/>
      <c r="F435" s="70" t="s">
        <v>281</v>
      </c>
      <c r="G435" s="11"/>
      <c r="H435" s="11"/>
      <c r="I435" s="11"/>
      <c r="J435" s="11"/>
      <c r="K435" s="11"/>
      <c r="L435" s="23"/>
    </row>
    <row r="436" spans="1:12" ht="13.5" thickBot="1" x14ac:dyDescent="0.25">
      <c r="A436" s="95"/>
      <c r="B436" s="97" t="s">
        <v>279</v>
      </c>
      <c r="C436" s="86" t="s">
        <v>280</v>
      </c>
      <c r="D436" s="86"/>
      <c r="E436" s="86"/>
      <c r="F436" s="86" t="s">
        <v>64</v>
      </c>
      <c r="G436" s="88"/>
      <c r="H436" s="88"/>
      <c r="I436" s="88"/>
      <c r="J436" s="88"/>
      <c r="K436" s="88"/>
      <c r="L436" s="89">
        <f>SUM(L104:L435)</f>
        <v>0</v>
      </c>
    </row>
    <row r="437" spans="1:12" ht="19.5" customHeight="1" thickBot="1" x14ac:dyDescent="0.25">
      <c r="A437" s="1" t="s">
        <v>32</v>
      </c>
      <c r="B437" s="90" t="s">
        <v>21</v>
      </c>
      <c r="C437" s="64" t="s">
        <v>285</v>
      </c>
      <c r="D437" s="92"/>
      <c r="E437" s="92"/>
      <c r="F437" s="91" t="s">
        <v>165</v>
      </c>
      <c r="G437" s="93"/>
      <c r="H437" s="93"/>
      <c r="I437" s="93"/>
      <c r="J437" s="93"/>
      <c r="K437" s="93"/>
      <c r="L437" s="94"/>
    </row>
    <row r="438" spans="1:12" ht="23.25" thickBot="1" x14ac:dyDescent="0.25">
      <c r="A438" s="9" t="s">
        <v>7</v>
      </c>
      <c r="B438" s="65">
        <f>1+MAX($B$13:B437)</f>
        <v>106</v>
      </c>
      <c r="C438" s="66" t="s">
        <v>274</v>
      </c>
      <c r="D438" s="66"/>
      <c r="E438" s="66" t="s">
        <v>39</v>
      </c>
      <c r="F438" s="67" t="s">
        <v>275</v>
      </c>
      <c r="G438" s="66" t="s">
        <v>167</v>
      </c>
      <c r="H438" s="71">
        <v>11.699999809265137</v>
      </c>
      <c r="I438" s="71"/>
      <c r="J438" s="71"/>
      <c r="K438" s="72"/>
      <c r="L438" s="73">
        <f>ROUND((ROUND(H438,3))*(ROUND(K438,2)),2)</f>
        <v>0</v>
      </c>
    </row>
    <row r="439" spans="1:12" ht="12.75" customHeight="1" x14ac:dyDescent="0.2">
      <c r="A439" s="9" t="s">
        <v>6</v>
      </c>
      <c r="B439" s="20"/>
      <c r="C439" s="16"/>
      <c r="D439" s="16"/>
      <c r="E439" s="16"/>
      <c r="F439" s="68"/>
      <c r="G439" s="10"/>
      <c r="H439" s="10"/>
      <c r="I439" s="10"/>
      <c r="J439" s="10"/>
      <c r="K439" s="10"/>
      <c r="L439" s="21"/>
    </row>
    <row r="440" spans="1:12" ht="12.75" customHeight="1" x14ac:dyDescent="0.2">
      <c r="A440" s="9" t="s">
        <v>8</v>
      </c>
      <c r="B440" s="20"/>
      <c r="C440" s="16"/>
      <c r="D440" s="16"/>
      <c r="E440" s="16"/>
      <c r="F440" s="69" t="s">
        <v>43</v>
      </c>
      <c r="G440" s="10"/>
      <c r="H440" s="10"/>
      <c r="I440" s="10"/>
      <c r="J440" s="10"/>
      <c r="K440" s="10"/>
      <c r="L440" s="21"/>
    </row>
    <row r="441" spans="1:12" ht="12.75" customHeight="1" thickBot="1" x14ac:dyDescent="0.25">
      <c r="A441" s="9" t="s">
        <v>9</v>
      </c>
      <c r="B441" s="22"/>
      <c r="C441" s="18"/>
      <c r="D441" s="18"/>
      <c r="E441" s="18"/>
      <c r="F441" s="70" t="s">
        <v>278</v>
      </c>
      <c r="G441" s="11"/>
      <c r="H441" s="11"/>
      <c r="I441" s="11"/>
      <c r="J441" s="11"/>
      <c r="K441" s="11"/>
      <c r="L441" s="23"/>
    </row>
    <row r="442" spans="1:12" ht="23.25" thickBot="1" x14ac:dyDescent="0.25">
      <c r="A442" s="9" t="s">
        <v>7</v>
      </c>
      <c r="B442" s="65">
        <f>1+MAX($B$13:B441)</f>
        <v>107</v>
      </c>
      <c r="C442" s="66" t="s">
        <v>166</v>
      </c>
      <c r="D442" s="66"/>
      <c r="E442" s="66" t="s">
        <v>39</v>
      </c>
      <c r="F442" s="67" t="s">
        <v>168</v>
      </c>
      <c r="G442" s="66" t="s">
        <v>167</v>
      </c>
      <c r="H442" s="71">
        <v>0.20000000298023224</v>
      </c>
      <c r="I442" s="71"/>
      <c r="J442" s="71"/>
      <c r="K442" s="72"/>
      <c r="L442" s="73">
        <f>ROUND((ROUND(H442,3))*(ROUND(K442,2)),2)</f>
        <v>0</v>
      </c>
    </row>
    <row r="443" spans="1:12" ht="12.75" customHeight="1" x14ac:dyDescent="0.2">
      <c r="A443" s="9" t="s">
        <v>6</v>
      </c>
      <c r="B443" s="20"/>
      <c r="C443" s="16"/>
      <c r="D443" s="16"/>
      <c r="E443" s="16"/>
      <c r="F443" s="68"/>
      <c r="G443" s="10"/>
      <c r="H443" s="10"/>
      <c r="I443" s="10"/>
      <c r="J443" s="10"/>
      <c r="K443" s="10"/>
      <c r="L443" s="21"/>
    </row>
    <row r="444" spans="1:12" ht="12.75" customHeight="1" x14ac:dyDescent="0.2">
      <c r="A444" s="9" t="s">
        <v>8</v>
      </c>
      <c r="B444" s="20"/>
      <c r="C444" s="16"/>
      <c r="D444" s="16"/>
      <c r="E444" s="16"/>
      <c r="F444" s="69" t="s">
        <v>43</v>
      </c>
      <c r="G444" s="10"/>
      <c r="H444" s="10"/>
      <c r="I444" s="10"/>
      <c r="J444" s="10"/>
      <c r="K444" s="10"/>
      <c r="L444" s="21"/>
    </row>
    <row r="445" spans="1:12" ht="12.75" customHeight="1" thickBot="1" x14ac:dyDescent="0.25">
      <c r="A445" s="9" t="s">
        <v>9</v>
      </c>
      <c r="B445" s="22"/>
      <c r="C445" s="18"/>
      <c r="D445" s="18"/>
      <c r="E445" s="18"/>
      <c r="F445" s="70" t="s">
        <v>278</v>
      </c>
      <c r="G445" s="11"/>
      <c r="H445" s="11"/>
      <c r="I445" s="11"/>
      <c r="J445" s="11"/>
      <c r="K445" s="11"/>
      <c r="L445" s="23"/>
    </row>
    <row r="446" spans="1:12" ht="13.5" thickBot="1" x14ac:dyDescent="0.25">
      <c r="A446" s="95"/>
      <c r="B446" s="96" t="s">
        <v>279</v>
      </c>
      <c r="C446" s="81" t="s">
        <v>280</v>
      </c>
      <c r="D446" s="81"/>
      <c r="E446" s="81"/>
      <c r="F446" s="81" t="s">
        <v>165</v>
      </c>
      <c r="G446" s="82"/>
      <c r="H446" s="82"/>
      <c r="I446" s="82"/>
      <c r="J446" s="82"/>
      <c r="K446" s="82"/>
      <c r="L446" s="83">
        <f>SUM(L438:L445)</f>
        <v>0</v>
      </c>
    </row>
    <row r="1413" spans="2:12" ht="12" thickBot="1" x14ac:dyDescent="0.25">
      <c r="B1413" s="75"/>
      <c r="C1413" s="75"/>
      <c r="D1413" s="75"/>
      <c r="E1413" s="75"/>
      <c r="F1413" s="75"/>
      <c r="G1413" s="76"/>
      <c r="H1413" s="76"/>
      <c r="I1413" s="76"/>
      <c r="J1413" s="76"/>
      <c r="K1413" s="76"/>
      <c r="L1413" s="76"/>
    </row>
    <row r="1414" spans="2:12" ht="12" thickTop="1" x14ac:dyDescent="0.2"/>
  </sheetData>
  <sheetProtection formatCells="0" formatColumns="0" formatRows="0" insertColumns="0" insertRows="0" deleteColumns="0" deleteRows="0" sort="0" autoFilter="0"/>
  <autoFilter ref="A12:L446"/>
  <mergeCells count="28">
    <mergeCell ref="K10:L11"/>
    <mergeCell ref="B8:D8"/>
    <mergeCell ref="G8:H8"/>
    <mergeCell ref="I8:J8"/>
    <mergeCell ref="B9:J9"/>
    <mergeCell ref="B10:B12"/>
    <mergeCell ref="C10:C12"/>
    <mergeCell ref="D10:D12"/>
    <mergeCell ref="E10:E12"/>
    <mergeCell ref="F10:F12"/>
    <mergeCell ref="G10:G12"/>
    <mergeCell ref="B7:D7"/>
    <mergeCell ref="F7:H7"/>
    <mergeCell ref="I7:J7"/>
    <mergeCell ref="H10:H12"/>
    <mergeCell ref="I10:I12"/>
    <mergeCell ref="J10:J12"/>
    <mergeCell ref="K2:L2"/>
    <mergeCell ref="K3:L3"/>
    <mergeCell ref="F5:H5"/>
    <mergeCell ref="I5:J5"/>
    <mergeCell ref="F6:H6"/>
    <mergeCell ref="I6:J6"/>
    <mergeCell ref="B4:D4"/>
    <mergeCell ref="I4:J4"/>
    <mergeCell ref="B1:H1"/>
    <mergeCell ref="B2:C2"/>
    <mergeCell ref="I2:J2"/>
  </mergeCells>
  <conditionalFormatting sqref="F6">
    <cfRule type="expression" dxfId="1" priority="1">
      <formula>$E$5="Ostatní"</formula>
    </cfRule>
    <cfRule type="expression" dxfId="0" priority="2">
      <formula>$E$6="Ostatní"</formula>
    </cfRule>
  </conditionalFormatting>
  <dataValidations count="1">
    <dataValidation type="list" allowBlank="1" showInputMessage="1" showErrorMessage="1" sqref="E6">
      <formula1>"SŽDC s.o., Ostatní"</formula1>
    </dataValidation>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41" min="1" max="11" man="1"/>
    <brk id="89" min="1" max="11" man="1"/>
    <brk id="351" min="1" max="11" man="1"/>
    <brk id="399" min="1" max="11" man="1"/>
    <brk id="1143"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4" customWidth="1"/>
    <col min="2" max="2" width="4.42578125" style="12" customWidth="1"/>
    <col min="3" max="3" width="10.5703125" style="12" customWidth="1"/>
    <col min="4" max="5" width="10" style="12" customWidth="1"/>
    <col min="6" max="6" width="74.140625" style="12" customWidth="1"/>
    <col min="7" max="7" width="9" style="13" customWidth="1"/>
    <col min="8" max="8" width="13" style="13" customWidth="1"/>
    <col min="9" max="10" width="9" style="13" customWidth="1"/>
    <col min="11" max="12" width="12.85546875" style="13" customWidth="1"/>
    <col min="13" max="16384" width="9.140625" style="12"/>
  </cols>
  <sheetData>
    <row r="1" spans="1:12" s="1" customFormat="1" ht="13.5" customHeight="1" thickBot="1" x14ac:dyDescent="0.35">
      <c r="A1" s="9" t="s">
        <v>7</v>
      </c>
      <c r="B1" s="65"/>
      <c r="C1" s="66"/>
      <c r="D1" s="66"/>
      <c r="E1" s="66"/>
      <c r="F1" s="67"/>
      <c r="G1" s="66"/>
      <c r="H1" s="71"/>
      <c r="I1" s="71"/>
      <c r="J1" s="71"/>
      <c r="K1" s="72"/>
      <c r="L1" s="73">
        <f>ROUND((ROUND(H1,3))*(ROUND(K1,2)),2)</f>
        <v>0</v>
      </c>
    </row>
    <row r="2" spans="1:12" s="1" customFormat="1" ht="12.75" customHeight="1" x14ac:dyDescent="0.3">
      <c r="A2" s="9" t="s">
        <v>6</v>
      </c>
      <c r="B2" s="20"/>
      <c r="C2" s="16"/>
      <c r="D2" s="16"/>
      <c r="E2" s="16"/>
      <c r="F2" s="68"/>
      <c r="G2" s="10"/>
      <c r="H2" s="10"/>
      <c r="I2" s="10"/>
      <c r="J2" s="10"/>
      <c r="K2" s="10"/>
      <c r="L2" s="21"/>
    </row>
    <row r="3" spans="1:12" s="1" customFormat="1" ht="12.75" customHeight="1" x14ac:dyDescent="0.3">
      <c r="A3" s="9" t="s">
        <v>8</v>
      </c>
      <c r="B3" s="20"/>
      <c r="C3" s="16"/>
      <c r="D3" s="16"/>
      <c r="E3" s="16"/>
      <c r="F3" s="69"/>
      <c r="G3" s="10"/>
      <c r="H3" s="10"/>
      <c r="I3" s="10"/>
      <c r="J3" s="10"/>
      <c r="K3" s="10"/>
      <c r="L3" s="21"/>
    </row>
    <row r="4" spans="1:12" s="1" customFormat="1" ht="12.75" customHeight="1" thickBot="1" x14ac:dyDescent="0.35">
      <c r="A4" s="9" t="s">
        <v>9</v>
      </c>
      <c r="B4" s="22"/>
      <c r="C4" s="18"/>
      <c r="D4" s="18"/>
      <c r="E4" s="18"/>
      <c r="F4" s="70"/>
      <c r="G4" s="11"/>
      <c r="H4" s="11"/>
      <c r="I4" s="11"/>
      <c r="J4" s="11"/>
      <c r="K4" s="11"/>
      <c r="L4" s="23"/>
    </row>
    <row r="5" spans="1:12" s="1" customFormat="1" ht="48" customHeight="1" thickBot="1" x14ac:dyDescent="0.35">
      <c r="A5" s="9"/>
      <c r="B5" s="16"/>
      <c r="C5" s="16"/>
      <c r="D5" s="16"/>
      <c r="E5" s="16"/>
      <c r="F5" s="28"/>
      <c r="G5" s="10"/>
      <c r="H5" s="10"/>
      <c r="I5" s="10"/>
      <c r="J5" s="10"/>
      <c r="K5" s="10"/>
      <c r="L5" s="11"/>
    </row>
    <row r="6" spans="1:12" s="9" customFormat="1" ht="12.75" thickBot="1" x14ac:dyDescent="0.3">
      <c r="A6" s="77" t="s">
        <v>38</v>
      </c>
      <c r="B6" s="29" t="s">
        <v>36</v>
      </c>
      <c r="C6" s="30"/>
      <c r="D6" s="7"/>
      <c r="E6" s="7"/>
      <c r="F6" s="7" t="s">
        <v>10</v>
      </c>
      <c r="G6" s="30"/>
      <c r="H6" s="30"/>
      <c r="I6" s="30"/>
      <c r="J6" s="30"/>
      <c r="K6" s="30"/>
      <c r="L6" s="31"/>
    </row>
    <row r="7" spans="1:12" s="9" customFormat="1" ht="10.15" x14ac:dyDescent="0.3">
      <c r="G7" s="32"/>
      <c r="H7" s="32"/>
      <c r="I7" s="32"/>
      <c r="J7" s="32"/>
      <c r="K7" s="32"/>
      <c r="L7" s="32"/>
    </row>
    <row r="8" spans="1:12" s="1" customFormat="1" ht="10.15" x14ac:dyDescent="0.3">
      <c r="A8" s="9"/>
      <c r="G8" s="33"/>
      <c r="H8" s="33"/>
      <c r="I8" s="33"/>
      <c r="J8" s="33"/>
      <c r="K8" s="33"/>
      <c r="L8" s="33"/>
    </row>
    <row r="9" spans="1:12" s="1" customFormat="1" ht="10.15" x14ac:dyDescent="0.3">
      <c r="A9" s="9"/>
      <c r="G9" s="33"/>
      <c r="H9" s="33"/>
      <c r="I9" s="33"/>
      <c r="J9" s="33"/>
      <c r="K9" s="33"/>
      <c r="L9" s="33"/>
    </row>
    <row r="10" spans="1:12" s="1" customFormat="1" ht="10.15" x14ac:dyDescent="0.3">
      <c r="A10" s="9"/>
      <c r="G10" s="33"/>
      <c r="H10" s="33"/>
      <c r="I10" s="33"/>
      <c r="J10" s="33"/>
      <c r="K10" s="33"/>
      <c r="L10" s="33"/>
    </row>
    <row r="11" spans="1:12" s="1" customFormat="1" ht="10.15" x14ac:dyDescent="0.3">
      <c r="A11" s="9"/>
      <c r="G11" s="33"/>
      <c r="H11" s="33"/>
      <c r="I11" s="33"/>
      <c r="J11" s="33"/>
      <c r="K11" s="33"/>
      <c r="L11" s="33"/>
    </row>
    <row r="12" spans="1:12" s="1" customFormat="1" ht="10.15" x14ac:dyDescent="0.3">
      <c r="A12" s="9"/>
      <c r="G12" s="33"/>
      <c r="H12" s="33"/>
      <c r="I12" s="33"/>
      <c r="J12" s="33"/>
      <c r="K12" s="33"/>
      <c r="L12" s="33"/>
    </row>
    <row r="13" spans="1:12" s="1" customFormat="1" ht="10.15" x14ac:dyDescent="0.3">
      <c r="A13" s="9"/>
      <c r="G13" s="33"/>
      <c r="H13" s="33"/>
      <c r="I13" s="33"/>
      <c r="J13" s="33"/>
      <c r="K13" s="33"/>
      <c r="L13" s="33"/>
    </row>
    <row r="14" spans="1:12" s="1" customFormat="1" ht="10.15" x14ac:dyDescent="0.3">
      <c r="A14" s="9"/>
      <c r="G14" s="33"/>
      <c r="H14" s="33"/>
      <c r="I14" s="33"/>
      <c r="J14" s="33"/>
      <c r="K14" s="33"/>
      <c r="L14" s="33"/>
    </row>
    <row r="15" spans="1:12" s="1" customFormat="1" ht="10.15" x14ac:dyDescent="0.3">
      <c r="A15" s="9"/>
      <c r="G15" s="33"/>
      <c r="H15" s="33"/>
      <c r="I15" s="33"/>
      <c r="J15" s="33"/>
      <c r="K15" s="33"/>
      <c r="L15" s="33"/>
    </row>
    <row r="16" spans="1:12" s="1" customFormat="1" ht="10.15" x14ac:dyDescent="0.3">
      <c r="A16" s="9"/>
      <c r="G16" s="33"/>
      <c r="H16" s="33"/>
      <c r="I16" s="33"/>
      <c r="J16" s="33"/>
      <c r="K16" s="33"/>
      <c r="L16" s="33"/>
    </row>
    <row r="17" spans="1:12" s="1" customFormat="1" ht="10.15" x14ac:dyDescent="0.3">
      <c r="A17" s="9"/>
      <c r="G17" s="33"/>
      <c r="H17" s="33"/>
      <c r="I17" s="33"/>
      <c r="J17" s="33"/>
      <c r="K17" s="33"/>
      <c r="L17" s="33"/>
    </row>
    <row r="18" spans="1:12" s="1" customFormat="1" ht="10.15" x14ac:dyDescent="0.3">
      <c r="A18" s="9"/>
      <c r="G18" s="33"/>
      <c r="H18" s="33"/>
      <c r="I18" s="33"/>
      <c r="J18" s="33"/>
      <c r="K18" s="33"/>
      <c r="L18" s="33"/>
    </row>
    <row r="19" spans="1:12" s="1" customFormat="1" ht="10.15" x14ac:dyDescent="0.3">
      <c r="A19" s="9"/>
      <c r="G19" s="33"/>
      <c r="H19" s="33"/>
      <c r="I19" s="33"/>
      <c r="J19" s="33"/>
      <c r="K19" s="33"/>
      <c r="L19" s="33"/>
    </row>
    <row r="20" spans="1:12" s="1" customFormat="1" ht="10.15" x14ac:dyDescent="0.3">
      <c r="A20" s="9"/>
      <c r="G20" s="33"/>
      <c r="H20" s="33"/>
      <c r="I20" s="33"/>
      <c r="J20" s="33"/>
      <c r="K20" s="33"/>
      <c r="L20" s="33"/>
    </row>
    <row r="21" spans="1:12" s="1" customFormat="1" ht="10.15" x14ac:dyDescent="0.3">
      <c r="A21" s="9"/>
      <c r="G21" s="33"/>
      <c r="H21" s="33"/>
      <c r="I21" s="33"/>
      <c r="J21" s="33"/>
      <c r="K21" s="33"/>
      <c r="L21" s="33"/>
    </row>
    <row r="22" spans="1:12" s="1" customFormat="1" ht="10.15" x14ac:dyDescent="0.3">
      <c r="A22" s="9"/>
      <c r="G22" s="33"/>
      <c r="H22" s="33"/>
      <c r="I22" s="33"/>
      <c r="J22" s="33"/>
      <c r="K22" s="33"/>
      <c r="L22" s="33"/>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09-02-01</vt:lpstr>
      <vt:lpstr>hide</vt:lpstr>
      <vt:lpstr>List1</vt:lpstr>
      <vt:lpstr>'PS 09-02-01'!Názvy_tisku</vt:lpstr>
      <vt:lpstr>'PS 09-02-01'!Oblast_tisku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2018-06-27T10:30:32Z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